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1"/>
  <workbookPr defaultThemeVersion="124226"/>
  <mc:AlternateContent xmlns:mc="http://schemas.openxmlformats.org/markup-compatibility/2006">
    <mc:Choice Requires="x15">
      <x15ac:absPath xmlns:x15ac="http://schemas.microsoft.com/office/spreadsheetml/2010/11/ac" url="C:\Users\mlafleur\Downloads\"/>
    </mc:Choice>
  </mc:AlternateContent>
  <xr:revisionPtr revIDLastSave="0" documentId="8_{B8785361-72AA-4490-A352-1036E9AB737B}" xr6:coauthVersionLast="47" xr6:coauthVersionMax="47" xr10:uidLastSave="{00000000-0000-0000-0000-000000000000}"/>
  <bookViews>
    <workbookView xWindow="-108" yWindow="-108" windowWidth="20712" windowHeight="13272" xr2:uid="{00000000-000D-0000-FFFF-FFFF00000000}"/>
  </bookViews>
  <sheets>
    <sheet name="Table 1"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2" l="1"/>
  <c r="E27" i="2" l="1"/>
</calcChain>
</file>

<file path=xl/sharedStrings.xml><?xml version="1.0" encoding="utf-8"?>
<sst xmlns="http://schemas.openxmlformats.org/spreadsheetml/2006/main" count="137" uniqueCount="88">
  <si>
    <t>Local CoC justification for placement</t>
  </si>
  <si>
    <t>Rank</t>
  </si>
  <si>
    <t>Recipient</t>
  </si>
  <si>
    <t>Subrecipient Agency</t>
  </si>
  <si>
    <t>Project Name</t>
  </si>
  <si>
    <t>Project Type</t>
  </si>
  <si>
    <t>Grant Amount</t>
  </si>
  <si>
    <t>Preliminary percentage by project type out of 100</t>
  </si>
  <si>
    <r>
      <t xml:space="preserve">Revised Percentage Scored by project type </t>
    </r>
    <r>
      <rPr>
        <sz val="11"/>
        <rFont val="Arial"/>
        <family val="2"/>
      </rPr>
      <t>Based on  Board Approval/presentation points&amp;points advocacy</t>
    </r>
  </si>
  <si>
    <r>
      <t xml:space="preserve">Final Percentage by project type out of 100 </t>
    </r>
    <r>
      <rPr>
        <sz val="11"/>
        <color rgb="FF000000"/>
        <rFont val="Arial"/>
      </rPr>
      <t>including NOFO changes/Ranking Committee/BOD vote</t>
    </r>
  </si>
  <si>
    <r>
      <t xml:space="preserve">Final Score </t>
    </r>
    <r>
      <rPr>
        <sz val="11"/>
        <color rgb="FF000000"/>
        <rFont val="Arial"/>
      </rPr>
      <t>NOFO changes/Ranking Committee/BOD vote</t>
    </r>
  </si>
  <si>
    <t>Project Accepted/rejected</t>
  </si>
  <si>
    <t>Tiers 1 and 2 / FY22 NOFO</t>
  </si>
  <si>
    <t>CAPV administrative grants ranked at top based on CoC policy</t>
  </si>
  <si>
    <t>*1</t>
  </si>
  <si>
    <t>Community Action Pioneer Valley</t>
  </si>
  <si>
    <t>N/A</t>
  </si>
  <si>
    <t>Three County CoC HMIS</t>
  </si>
  <si>
    <t>HMIS- Renewal</t>
  </si>
  <si>
    <t>n/a</t>
  </si>
  <si>
    <r>
      <rPr>
        <sz val="11"/>
        <rFont val="Arial"/>
        <family val="2"/>
      </rPr>
      <t>N/A</t>
    </r>
  </si>
  <si>
    <t>accepted</t>
  </si>
  <si>
    <t>Tier 1</t>
  </si>
  <si>
    <t>*2</t>
  </si>
  <si>
    <t>Three County CoC Coordinated  Assessment</t>
  </si>
  <si>
    <t>CE-SSO - Renewal</t>
  </si>
  <si>
    <t>Ranked first for subrecipient projects based on CoC policy (new project, less than 1 year)</t>
  </si>
  <si>
    <t>*3</t>
  </si>
  <si>
    <t>Independent Housing Solutions</t>
  </si>
  <si>
    <t>Independent Housing Solutions - Housing the Disabled Homeless</t>
  </si>
  <si>
    <t>PSH - Renewal</t>
  </si>
  <si>
    <t>A Positive Place</t>
  </si>
  <si>
    <t>205 of 225</t>
  </si>
  <si>
    <t>Louison House</t>
  </si>
  <si>
    <t>Louison House TH</t>
  </si>
  <si>
    <t>TH - Renewal</t>
  </si>
  <si>
    <t>192.5 of 220</t>
  </si>
  <si>
    <t>Louison House Northern Berks PH (combined with PR)</t>
  </si>
  <si>
    <t>190 of 225</t>
  </si>
  <si>
    <t>DIAL/SELF, Inc</t>
  </si>
  <si>
    <t>Dial Self TH-PH-RRH</t>
  </si>
  <si>
    <t>Joint - Renewal</t>
  </si>
  <si>
    <t>190 of 235</t>
  </si>
  <si>
    <t>Center for Human Development</t>
  </si>
  <si>
    <t>CHD PSH</t>
  </si>
  <si>
    <t>176.25 of 225</t>
  </si>
  <si>
    <t>Way Finders, Inc.</t>
  </si>
  <si>
    <t>Paradise Pond Apartments</t>
  </si>
  <si>
    <t>170 of 225</t>
  </si>
  <si>
    <t>Hilltown CDC</t>
  </si>
  <si>
    <t>HCDC Village Center Apartments</t>
  </si>
  <si>
    <t>166.25 of 225</t>
  </si>
  <si>
    <t>Construct, Inc.</t>
  </si>
  <si>
    <t>Adult Independent Living Construct</t>
  </si>
  <si>
    <t>159 of 220</t>
  </si>
  <si>
    <t>Tier 2</t>
  </si>
  <si>
    <t>New Project, placed at bottom based on local policy for FY22 projects</t>
  </si>
  <si>
    <t>Louison House Bracewell</t>
  </si>
  <si>
    <t>PSH - NEW</t>
  </si>
  <si>
    <t xml:space="preserve">Move to tier 2 bottom, based on non-renewal, reallocation of funds </t>
  </si>
  <si>
    <t>Servicenet</t>
  </si>
  <si>
    <t>SN Shelter Plus Care  North</t>
  </si>
  <si>
    <t>175 of 225</t>
  </si>
  <si>
    <t xml:space="preserve">not renewing/reallocation </t>
  </si>
  <si>
    <t xml:space="preserve">Renewal and New  </t>
  </si>
  <si>
    <r>
      <rPr>
        <b/>
        <sz val="11"/>
        <rFont val="Arial"/>
        <family val="2"/>
      </rPr>
      <t>Tier</t>
    </r>
  </si>
  <si>
    <t>1 (95% ARD minus YHDP)</t>
  </si>
  <si>
    <t>Estimated FULL ARD with YHDP:</t>
  </si>
  <si>
    <t>Renewal and New</t>
  </si>
  <si>
    <t>2 (Project budget beyond 95% ARD)</t>
  </si>
  <si>
    <t>CoC Planning (not ranked)</t>
  </si>
  <si>
    <t>Three County CoC Planning Project</t>
  </si>
  <si>
    <t>YHDP Renewal</t>
  </si>
  <si>
    <t>Three County CoC YHDP SSO-CE</t>
  </si>
  <si>
    <t>Three County CoC YHDP HMIS</t>
  </si>
  <si>
    <t>Gandara SHINE YHDP TH/RRH</t>
  </si>
  <si>
    <t>Mental Health Association YHDP RRH Navigators</t>
  </si>
  <si>
    <t>Mental Health Association YHDP PSH Hope for Home</t>
  </si>
  <si>
    <t>Dialself YHDP RRH Franklin</t>
  </si>
  <si>
    <t>Total</t>
  </si>
  <si>
    <r>
      <rPr>
        <sz val="10"/>
        <color rgb="FF000000"/>
        <rFont val="Times New Roman"/>
      </rPr>
      <t xml:space="preserve"> </t>
    </r>
    <r>
      <rPr>
        <sz val="12"/>
        <color rgb="FF000000"/>
        <rFont val="Arial"/>
      </rPr>
      <t>The weighted scores are the total points achieved divided by the total points possible. The initial weighted score was after site monitoring and before the Board meeting which allowed for 2.5 additional points for presentation and an opportunity for projects to advocate for any areas they felt underscored on. The preliminary weighted score is the total points achieved after the Board meeting (all projects got 2.5 points added for presentation). The total points possible didn’t change between the initial and preliminary so all points went up.
The final score is the preliminary scoring plus the equity factors. The addition of the equity factors made the total points possible increase for all project types. An additional 70 points was added to all project types. This resulted in projects who scored very well based on site monitoring and presentation but not well comparatively in equity factors have a score decrease. It also boosted some projects that did not score well previously but did do well comparatively on equity questions.</t>
    </r>
  </si>
  <si>
    <t>ARD</t>
  </si>
  <si>
    <t>Prelim Pro Rata Need</t>
  </si>
  <si>
    <t>DV Bonus - 10% of PPRN</t>
  </si>
  <si>
    <t>Final Pro Rata Need (higher of ARD or PPRN)</t>
  </si>
  <si>
    <t>CoC bonus - 5% of FPRN</t>
  </si>
  <si>
    <t xml:space="preserve">
$148,439</t>
  </si>
  <si>
    <t>COC minimum funding for FY22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</si>
</sst>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
  </numFmts>
  <fonts count="17">
    <font>
      <sz val="10"/>
      <color rgb="FF000000"/>
      <name val="Times New Roman"/>
      <charset val="204"/>
    </font>
    <font>
      <b/>
      <sz val="11"/>
      <name val="Arial"/>
      <family val="2"/>
    </font>
    <font>
      <b/>
      <sz val="11"/>
      <color rgb="FF000000"/>
      <name val="Arial"/>
      <family val="2"/>
    </font>
    <font>
      <sz val="11"/>
      <color rgb="FF000000"/>
      <name val="Arial"/>
      <family val="2"/>
    </font>
    <font>
      <sz val="11"/>
      <name val="Arial"/>
      <family val="2"/>
    </font>
    <font>
      <sz val="10"/>
      <color rgb="FF000000"/>
      <name val="Times New Roman"/>
      <family val="1"/>
    </font>
    <font>
      <sz val="12"/>
      <color rgb="FF000000"/>
      <name val="Segoe UI"/>
      <family val="2"/>
    </font>
    <font>
      <b/>
      <sz val="11"/>
      <color rgb="FF000000"/>
      <name val="Arial"/>
    </font>
    <font>
      <b/>
      <sz val="12"/>
      <color rgb="FF000000"/>
      <name val="Arial"/>
      <family val="2"/>
    </font>
    <font>
      <sz val="10"/>
      <color rgb="FF000000"/>
      <name val="Arial"/>
      <family val="2"/>
    </font>
    <font>
      <b/>
      <sz val="11"/>
      <color rgb="FF000000"/>
      <name val="Arial Black"/>
      <family val="2"/>
    </font>
    <font>
      <sz val="11"/>
      <color rgb="FF000000"/>
      <name val="Arial"/>
    </font>
    <font>
      <sz val="10"/>
      <color rgb="FF000000"/>
      <name val="Times New Roman"/>
    </font>
    <font>
      <sz val="12"/>
      <color rgb="FF000000"/>
      <name val="Arial"/>
    </font>
    <font>
      <sz val="12"/>
      <color rgb="FF000000"/>
      <name val="Times New Roman"/>
      <charset val="204"/>
    </font>
    <font>
      <b/>
      <sz val="12"/>
      <color rgb="FF000000"/>
      <name val="Times New Roman"/>
      <charset val="204"/>
    </font>
    <font>
      <b/>
      <sz val="10"/>
      <color rgb="FF000000"/>
      <name val="Times New Roman"/>
      <charset val="204"/>
    </font>
  </fonts>
  <fills count="9">
    <fill>
      <patternFill patternType="none"/>
    </fill>
    <fill>
      <patternFill patternType="gray125"/>
    </fill>
    <fill>
      <patternFill patternType="solid">
        <fgColor rgb="FF000000"/>
      </patternFill>
    </fill>
    <fill>
      <patternFill patternType="solid">
        <fgColor theme="0" tint="-4.9989318521683403E-2"/>
        <bgColor indexed="64"/>
      </patternFill>
    </fill>
    <fill>
      <patternFill patternType="solid">
        <fgColor rgb="FFF2F2F2"/>
        <bgColor rgb="FF000000"/>
      </patternFill>
    </fill>
    <fill>
      <patternFill patternType="solid">
        <fgColor rgb="FFFFFFFF"/>
        <bgColor indexed="64"/>
      </patternFill>
    </fill>
    <fill>
      <patternFill patternType="solid">
        <fgColor rgb="FFBDD7EE"/>
        <bgColor indexed="64"/>
      </patternFill>
    </fill>
    <fill>
      <patternFill patternType="solid">
        <fgColor rgb="FFC6E0B4"/>
        <bgColor indexed="64"/>
      </patternFill>
    </fill>
    <fill>
      <patternFill patternType="solid">
        <fgColor theme="8" tint="0.59999389629810485"/>
        <bgColor indexed="64"/>
      </patternFill>
    </fill>
  </fills>
  <borders count="3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indexed="64"/>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style="thin">
        <color rgb="FF000000"/>
      </right>
      <top style="thin">
        <color rgb="FF000000"/>
      </top>
      <bottom/>
      <diagonal/>
    </border>
    <border>
      <left style="thin">
        <color rgb="FF000000"/>
      </left>
      <right/>
      <top/>
      <bottom style="thin">
        <color rgb="FF000000"/>
      </bottom>
      <diagonal/>
    </border>
    <border>
      <left style="thin">
        <color indexed="64"/>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right/>
      <top/>
      <bottom style="thin">
        <color rgb="FF000000"/>
      </bottom>
      <diagonal/>
    </border>
    <border>
      <left style="thin">
        <color rgb="FF000000"/>
      </left>
      <right/>
      <top style="thin">
        <color indexed="64"/>
      </top>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indexed="64"/>
      </top>
      <bottom style="thin">
        <color indexed="64"/>
      </bottom>
      <diagonal/>
    </border>
    <border>
      <left style="thin">
        <color rgb="FF000000"/>
      </left>
      <right/>
      <top/>
      <bottom style="thin">
        <color indexed="64"/>
      </bottom>
      <diagonal/>
    </border>
    <border>
      <left style="thin">
        <color indexed="64"/>
      </left>
      <right style="thin">
        <color rgb="FF000000"/>
      </right>
      <top style="thin">
        <color rgb="FF000000"/>
      </top>
      <bottom style="thin">
        <color rgb="FF000000"/>
      </bottom>
      <diagonal/>
    </border>
  </borders>
  <cellStyleXfs count="1">
    <xf numFmtId="0" fontId="0" fillId="0" borderId="0"/>
  </cellStyleXfs>
  <cellXfs count="116">
    <xf numFmtId="0" fontId="0" fillId="0" borderId="0" xfId="0" applyAlignment="1">
      <alignment horizontal="left" vertical="top"/>
    </xf>
    <xf numFmtId="0" fontId="1" fillId="3" borderId="1" xfId="0" applyFont="1" applyFill="1" applyBorder="1" applyAlignment="1">
      <alignment horizontal="center" vertical="center" wrapText="1"/>
    </xf>
    <xf numFmtId="0" fontId="0" fillId="2" borderId="9" xfId="0" applyFill="1" applyBorder="1" applyAlignment="1">
      <alignment horizontal="left" wrapText="1"/>
    </xf>
    <xf numFmtId="0" fontId="0" fillId="2" borderId="0" xfId="0" applyFill="1" applyAlignment="1">
      <alignment horizontal="left" wrapText="1"/>
    </xf>
    <xf numFmtId="6" fontId="5" fillId="0" borderId="0" xfId="0" applyNumberFormat="1" applyFont="1" applyAlignment="1">
      <alignment horizontal="left" vertical="top"/>
    </xf>
    <xf numFmtId="0" fontId="0" fillId="3" borderId="9" xfId="0" applyFill="1" applyBorder="1" applyAlignment="1">
      <alignment vertical="center" wrapText="1"/>
    </xf>
    <xf numFmtId="0" fontId="1" fillId="3" borderId="0" xfId="0" applyFont="1" applyFill="1" applyAlignment="1">
      <alignment vertical="center" wrapText="1"/>
    </xf>
    <xf numFmtId="0" fontId="0" fillId="3" borderId="11" xfId="0" applyFill="1" applyBorder="1" applyAlignment="1">
      <alignment vertical="center" wrapText="1"/>
    </xf>
    <xf numFmtId="0" fontId="1" fillId="3" borderId="12" xfId="0" applyFont="1" applyFill="1" applyBorder="1" applyAlignment="1">
      <alignment vertical="center" wrapText="1"/>
    </xf>
    <xf numFmtId="0" fontId="0" fillId="3" borderId="13" xfId="0" applyFill="1" applyBorder="1" applyAlignment="1">
      <alignment vertical="center" wrapText="1"/>
    </xf>
    <xf numFmtId="164" fontId="2" fillId="0" borderId="1" xfId="0" applyNumberFormat="1" applyFont="1" applyBorder="1" applyAlignment="1">
      <alignment horizontal="center" vertical="center" shrinkToFit="1"/>
    </xf>
    <xf numFmtId="1" fontId="2" fillId="0" borderId="1" xfId="0" applyNumberFormat="1" applyFont="1" applyBorder="1" applyAlignment="1">
      <alignment horizontal="center" vertical="top" wrapText="1" shrinkToFit="1"/>
    </xf>
    <xf numFmtId="0" fontId="6" fillId="0" borderId="0" xfId="0" applyFont="1" applyAlignment="1">
      <alignment horizontal="left" vertical="center"/>
    </xf>
    <xf numFmtId="0" fontId="1" fillId="4" borderId="1" xfId="0" applyFont="1" applyFill="1" applyBorder="1" applyAlignment="1">
      <alignment horizontal="center" vertical="center" wrapText="1"/>
    </xf>
    <xf numFmtId="164" fontId="3" fillId="5" borderId="1" xfId="0" applyNumberFormat="1" applyFont="1" applyFill="1" applyBorder="1" applyAlignment="1">
      <alignment horizontal="center" vertical="center" shrinkToFit="1"/>
    </xf>
    <xf numFmtId="164" fontId="3" fillId="5" borderId="16" xfId="0" applyNumberFormat="1" applyFont="1" applyFill="1" applyBorder="1" applyAlignment="1">
      <alignment horizontal="center" vertical="center" shrinkToFit="1"/>
    </xf>
    <xf numFmtId="0" fontId="7" fillId="0" borderId="20" xfId="0" applyFont="1" applyBorder="1" applyAlignment="1">
      <alignment horizontal="left" vertical="top"/>
    </xf>
    <xf numFmtId="6" fontId="2" fillId="0" borderId="1" xfId="0" applyNumberFormat="1" applyFont="1" applyBorder="1" applyAlignment="1">
      <alignment horizontal="center"/>
    </xf>
    <xf numFmtId="0" fontId="2" fillId="0" borderId="20" xfId="0" applyFont="1" applyBorder="1" applyAlignment="1">
      <alignment horizontal="left" vertical="top"/>
    </xf>
    <xf numFmtId="0" fontId="7" fillId="3" borderId="1" xfId="0" applyFont="1" applyFill="1" applyBorder="1" applyAlignment="1">
      <alignment horizontal="center" vertical="center" wrapText="1"/>
    </xf>
    <xf numFmtId="1" fontId="3" fillId="0" borderId="1" xfId="0" applyNumberFormat="1" applyFont="1" applyBorder="1" applyAlignment="1">
      <alignment horizontal="center" vertical="top" wrapText="1" shrinkToFit="1"/>
    </xf>
    <xf numFmtId="164" fontId="3" fillId="7" borderId="1" xfId="0" applyNumberFormat="1" applyFont="1" applyFill="1" applyBorder="1" applyAlignment="1">
      <alignment horizontal="center" vertical="center" shrinkToFit="1"/>
    </xf>
    <xf numFmtId="1" fontId="3" fillId="7" borderId="5" xfId="0" applyNumberFormat="1" applyFont="1" applyFill="1" applyBorder="1" applyAlignment="1">
      <alignment horizontal="center" vertical="center" shrinkToFit="1"/>
    </xf>
    <xf numFmtId="9" fontId="3" fillId="7" borderId="1" xfId="0" applyNumberFormat="1" applyFont="1" applyFill="1" applyBorder="1" applyAlignment="1">
      <alignment horizontal="center" vertical="center" shrinkToFit="1"/>
    </xf>
    <xf numFmtId="1" fontId="3" fillId="7" borderId="1" xfId="0" applyNumberFormat="1" applyFont="1" applyFill="1" applyBorder="1" applyAlignment="1">
      <alignment horizontal="center" vertical="center" shrinkToFit="1"/>
    </xf>
    <xf numFmtId="0" fontId="1" fillId="7" borderId="22" xfId="0" applyFont="1" applyFill="1" applyBorder="1" applyAlignment="1">
      <alignment horizontal="center" vertical="top" wrapText="1"/>
    </xf>
    <xf numFmtId="0" fontId="1" fillId="7" borderId="18" xfId="0" applyFont="1" applyFill="1" applyBorder="1" applyAlignment="1">
      <alignment horizontal="left" vertical="top" wrapText="1"/>
    </xf>
    <xf numFmtId="0" fontId="1" fillId="7" borderId="1" xfId="0" applyFont="1" applyFill="1" applyBorder="1" applyAlignment="1">
      <alignment horizontal="left" vertical="top" wrapText="1"/>
    </xf>
    <xf numFmtId="0" fontId="1" fillId="6" borderId="15" xfId="0" applyFont="1" applyFill="1" applyBorder="1" applyAlignment="1">
      <alignment horizontal="left" vertical="top" wrapText="1"/>
    </xf>
    <xf numFmtId="0" fontId="1" fillId="6" borderId="3" xfId="0" applyFont="1" applyFill="1" applyBorder="1" applyAlignment="1">
      <alignment horizontal="left" vertical="top" wrapText="1"/>
    </xf>
    <xf numFmtId="164" fontId="3" fillId="7" borderId="5" xfId="0" applyNumberFormat="1" applyFont="1" applyFill="1" applyBorder="1" applyAlignment="1">
      <alignment horizontal="center" vertical="center" shrinkToFit="1"/>
    </xf>
    <xf numFmtId="1" fontId="3" fillId="7" borderId="23" xfId="0" applyNumberFormat="1" applyFont="1" applyFill="1" applyBorder="1" applyAlignment="1">
      <alignment horizontal="center" vertical="center" shrinkToFit="1"/>
    </xf>
    <xf numFmtId="0" fontId="14" fillId="0" borderId="0" xfId="0" applyFont="1" applyAlignment="1">
      <alignment horizontal="left" vertical="top"/>
    </xf>
    <xf numFmtId="0" fontId="15" fillId="0" borderId="0" xfId="0" applyFont="1" applyAlignment="1">
      <alignment horizontal="left" vertical="top"/>
    </xf>
    <xf numFmtId="6" fontId="15" fillId="0" borderId="0" xfId="0" applyNumberFormat="1" applyFont="1" applyAlignment="1">
      <alignment horizontal="left" vertical="top"/>
    </xf>
    <xf numFmtId="6" fontId="14" fillId="0" borderId="0" xfId="0" applyNumberFormat="1" applyFont="1" applyAlignment="1">
      <alignment horizontal="left" vertical="top"/>
    </xf>
    <xf numFmtId="6" fontId="16" fillId="0" borderId="0" xfId="0" applyNumberFormat="1" applyFont="1" applyAlignment="1">
      <alignment horizontal="left" vertical="top"/>
    </xf>
    <xf numFmtId="6" fontId="14" fillId="0" borderId="0" xfId="0" applyNumberFormat="1" applyFont="1" applyAlignment="1">
      <alignment horizontal="left" vertical="top" wrapText="1"/>
    </xf>
    <xf numFmtId="6" fontId="15" fillId="0" borderId="0" xfId="0" applyNumberFormat="1" applyFont="1" applyAlignment="1">
      <alignment horizontal="left" vertical="top" wrapText="1"/>
    </xf>
    <xf numFmtId="6" fontId="0" fillId="0" borderId="0" xfId="0" applyNumberFormat="1" applyAlignment="1">
      <alignment horizontal="left" vertical="top"/>
    </xf>
    <xf numFmtId="0" fontId="0" fillId="0" borderId="0" xfId="0" applyAlignment="1">
      <alignment horizontal="center" vertical="top"/>
    </xf>
    <xf numFmtId="1" fontId="2" fillId="0" borderId="16" xfId="0" applyNumberFormat="1" applyFont="1" applyBorder="1" applyAlignment="1">
      <alignment horizontal="center" vertical="top" wrapText="1" shrinkToFit="1"/>
    </xf>
    <xf numFmtId="1" fontId="2" fillId="0" borderId="3" xfId="0" applyNumberFormat="1" applyFont="1" applyBorder="1" applyAlignment="1">
      <alignment horizontal="center" vertical="top" wrapText="1" shrinkToFit="1"/>
    </xf>
    <xf numFmtId="0" fontId="4" fillId="7" borderId="22" xfId="0" applyFont="1" applyFill="1" applyBorder="1" applyAlignment="1">
      <alignment horizontal="center" vertical="center" wrapText="1"/>
    </xf>
    <xf numFmtId="0" fontId="6" fillId="0" borderId="21" xfId="0" applyFont="1" applyBorder="1" applyAlignment="1">
      <alignment horizontal="left" vertical="center"/>
    </xf>
    <xf numFmtId="0" fontId="0" fillId="0" borderId="0" xfId="0" applyAlignment="1">
      <alignment vertical="top" wrapText="1"/>
    </xf>
    <xf numFmtId="1" fontId="3" fillId="0" borderId="0" xfId="0" applyNumberFormat="1" applyFont="1" applyAlignment="1">
      <alignment horizontal="center" vertical="center" shrinkToFit="1"/>
    </xf>
    <xf numFmtId="1" fontId="3" fillId="0" borderId="1" xfId="0" applyNumberFormat="1" applyFont="1" applyBorder="1" applyAlignment="1">
      <alignment horizontal="center" vertical="center" shrinkToFit="1"/>
    </xf>
    <xf numFmtId="1" fontId="3" fillId="0" borderId="17" xfId="0" applyNumberFormat="1" applyFont="1" applyBorder="1" applyAlignment="1">
      <alignment horizontal="center" vertical="center" shrinkToFit="1"/>
    </xf>
    <xf numFmtId="1" fontId="3" fillId="0" borderId="22" xfId="0" applyNumberFormat="1" applyFont="1" applyBorder="1" applyAlignment="1">
      <alignment horizontal="center" vertical="center" shrinkToFit="1"/>
    </xf>
    <xf numFmtId="0" fontId="4" fillId="0" borderId="1" xfId="0" applyFont="1" applyBorder="1" applyAlignment="1">
      <alignment horizontal="left" vertical="center" wrapText="1"/>
    </xf>
    <xf numFmtId="0" fontId="0" fillId="0" borderId="22" xfId="0" applyBorder="1" applyAlignment="1">
      <alignment horizontal="left" vertical="center"/>
    </xf>
    <xf numFmtId="0" fontId="0" fillId="0" borderId="24" xfId="0" applyBorder="1" applyAlignment="1">
      <alignment horizontal="left" vertical="center"/>
    </xf>
    <xf numFmtId="0" fontId="0" fillId="0" borderId="0" xfId="0" applyAlignment="1">
      <alignment horizontal="left" vertical="center"/>
    </xf>
    <xf numFmtId="1" fontId="2" fillId="0" borderId="1" xfId="0" applyNumberFormat="1" applyFont="1" applyBorder="1" applyAlignment="1">
      <alignment horizontal="center" vertical="center" shrinkToFit="1"/>
    </xf>
    <xf numFmtId="1" fontId="2" fillId="0" borderId="16" xfId="0" applyNumberFormat="1" applyFont="1" applyBorder="1" applyAlignment="1">
      <alignment horizontal="center" vertical="center" shrinkToFit="1"/>
    </xf>
    <xf numFmtId="1" fontId="2" fillId="0" borderId="3" xfId="0" applyNumberFormat="1" applyFont="1" applyBorder="1" applyAlignment="1">
      <alignment horizontal="center" vertical="center" shrinkToFit="1"/>
    </xf>
    <xf numFmtId="0" fontId="10" fillId="0" borderId="1" xfId="0" applyFont="1" applyBorder="1" applyAlignment="1">
      <alignment horizontal="right" vertical="top"/>
    </xf>
    <xf numFmtId="0" fontId="9" fillId="3" borderId="1" xfId="0" applyFont="1" applyFill="1" applyBorder="1" applyAlignment="1">
      <alignment horizontal="left" vertical="center" wrapText="1"/>
    </xf>
    <xf numFmtId="6" fontId="8" fillId="4" borderId="7" xfId="0" applyNumberFormat="1" applyFont="1" applyFill="1" applyBorder="1" applyAlignment="1">
      <alignment horizontal="left" vertical="center"/>
    </xf>
    <xf numFmtId="164" fontId="3" fillId="8" borderId="1" xfId="0" applyNumberFormat="1" applyFont="1" applyFill="1" applyBorder="1" applyAlignment="1">
      <alignment horizontal="center" vertical="center" shrinkToFit="1"/>
    </xf>
    <xf numFmtId="9" fontId="3" fillId="8" borderId="1" xfId="0" applyNumberFormat="1" applyFont="1" applyFill="1" applyBorder="1" applyAlignment="1">
      <alignment horizontal="center" vertical="center" shrinkToFit="1"/>
    </xf>
    <xf numFmtId="1" fontId="3" fillId="8" borderId="1" xfId="0" applyNumberFormat="1" applyFont="1" applyFill="1" applyBorder="1" applyAlignment="1">
      <alignment horizontal="center" vertical="center" shrinkToFit="1"/>
    </xf>
    <xf numFmtId="1" fontId="3" fillId="8" borderId="5" xfId="0" applyNumberFormat="1" applyFont="1" applyFill="1" applyBorder="1" applyAlignment="1">
      <alignment horizontal="center" vertical="center" shrinkToFit="1"/>
    </xf>
    <xf numFmtId="0" fontId="4" fillId="8" borderId="1"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0" fillId="7" borderId="26" xfId="0" applyFill="1" applyBorder="1" applyAlignment="1">
      <alignment horizontal="center"/>
    </xf>
    <xf numFmtId="0" fontId="0" fillId="7" borderId="26" xfId="0" applyFill="1" applyBorder="1" applyAlignment="1">
      <alignment horizontal="left" vertical="center"/>
    </xf>
    <xf numFmtId="1" fontId="3" fillId="7" borderId="26" xfId="0" applyNumberFormat="1" applyFont="1" applyFill="1" applyBorder="1" applyAlignment="1">
      <alignment horizontal="center" vertical="center" shrinkToFit="1"/>
    </xf>
    <xf numFmtId="0" fontId="4" fillId="8" borderId="5" xfId="0" applyFont="1" applyFill="1" applyBorder="1" applyAlignment="1">
      <alignment horizontal="center" vertical="center" wrapText="1"/>
    </xf>
    <xf numFmtId="1" fontId="3" fillId="7" borderId="27" xfId="0" applyNumberFormat="1" applyFont="1" applyFill="1" applyBorder="1" applyAlignment="1">
      <alignment horizontal="center" vertical="center" shrinkToFit="1"/>
    </xf>
    <xf numFmtId="0" fontId="1" fillId="8" borderId="15" xfId="0" applyFont="1" applyFill="1" applyBorder="1" applyAlignment="1">
      <alignment horizontal="center" vertical="top" wrapText="1"/>
    </xf>
    <xf numFmtId="0" fontId="1" fillId="7" borderId="28" xfId="0" applyFont="1" applyFill="1" applyBorder="1" applyAlignment="1">
      <alignment horizontal="center" vertical="top" wrapText="1"/>
    </xf>
    <xf numFmtId="0" fontId="1" fillId="7" borderId="18" xfId="0" applyFont="1" applyFill="1" applyBorder="1" applyAlignment="1">
      <alignment horizontal="center" vertical="top" wrapText="1"/>
    </xf>
    <xf numFmtId="0" fontId="0" fillId="0" borderId="31" xfId="0" applyBorder="1" applyAlignment="1">
      <alignment horizontal="left" vertical="center"/>
    </xf>
    <xf numFmtId="0" fontId="0" fillId="0" borderId="32" xfId="0" applyBorder="1" applyAlignment="1">
      <alignment horizontal="left" vertical="center"/>
    </xf>
    <xf numFmtId="0" fontId="4" fillId="0" borderId="1" xfId="0" applyFont="1" applyBorder="1" applyAlignment="1">
      <alignment vertical="center" wrapText="1"/>
    </xf>
    <xf numFmtId="0" fontId="4" fillId="0" borderId="17" xfId="0" applyFont="1" applyBorder="1" applyAlignment="1">
      <alignment vertical="center" wrapText="1"/>
    </xf>
    <xf numFmtId="0" fontId="4" fillId="0" borderId="34" xfId="0" applyFont="1" applyBorder="1" applyAlignment="1">
      <alignment vertical="center" wrapText="1"/>
    </xf>
    <xf numFmtId="0" fontId="1" fillId="8" borderId="14" xfId="0" applyFont="1" applyFill="1" applyBorder="1" applyAlignment="1">
      <alignment horizontal="center" vertical="top" wrapText="1"/>
    </xf>
    <xf numFmtId="0" fontId="4" fillId="8" borderId="19" xfId="0" applyFont="1" applyFill="1" applyBorder="1" applyAlignment="1">
      <alignment horizontal="center" vertical="center" wrapText="1"/>
    </xf>
    <xf numFmtId="1" fontId="3" fillId="8" borderId="24" xfId="0" applyNumberFormat="1" applyFont="1" applyFill="1" applyBorder="1" applyAlignment="1">
      <alignment horizontal="center" vertical="center" shrinkToFit="1"/>
    </xf>
    <xf numFmtId="9" fontId="3" fillId="8" borderId="1" xfId="0" applyNumberFormat="1" applyFont="1" applyFill="1" applyBorder="1" applyAlignment="1">
      <alignment horizontal="center" vertical="center" wrapText="1" shrinkToFit="1"/>
    </xf>
    <xf numFmtId="0" fontId="1" fillId="8" borderId="2" xfId="0" applyFont="1" applyFill="1" applyBorder="1" applyAlignment="1">
      <alignment horizontal="center" vertical="top" wrapText="1"/>
    </xf>
    <xf numFmtId="0" fontId="1" fillId="8" borderId="21" xfId="0" applyFont="1" applyFill="1" applyBorder="1" applyAlignment="1">
      <alignment horizontal="center" vertical="top" wrapText="1"/>
    </xf>
    <xf numFmtId="164" fontId="3" fillId="8" borderId="5" xfId="0" applyNumberFormat="1" applyFont="1" applyFill="1" applyBorder="1" applyAlignment="1">
      <alignment horizontal="center" vertical="center" shrinkToFit="1"/>
    </xf>
    <xf numFmtId="9" fontId="3" fillId="8" borderId="23" xfId="0" applyNumberFormat="1" applyFont="1" applyFill="1" applyBorder="1" applyAlignment="1">
      <alignment horizontal="center" vertical="center" shrinkToFit="1"/>
    </xf>
    <xf numFmtId="164" fontId="3" fillId="8" borderId="23" xfId="0" applyNumberFormat="1" applyFont="1" applyFill="1" applyBorder="1" applyAlignment="1">
      <alignment horizontal="center" vertical="center" shrinkToFit="1"/>
    </xf>
    <xf numFmtId="1" fontId="3" fillId="8" borderId="23" xfId="0" applyNumberFormat="1" applyFont="1" applyFill="1" applyBorder="1" applyAlignment="1">
      <alignment horizontal="center" vertical="center" shrinkToFit="1"/>
    </xf>
    <xf numFmtId="0" fontId="0" fillId="0" borderId="0" xfId="0" applyAlignment="1">
      <alignment vertical="center" wrapText="1"/>
    </xf>
    <xf numFmtId="0" fontId="1" fillId="0" borderId="0" xfId="0" applyFont="1" applyAlignment="1">
      <alignment vertical="center" wrapText="1"/>
    </xf>
    <xf numFmtId="164" fontId="3" fillId="0" borderId="0" xfId="0" applyNumberFormat="1" applyFont="1" applyAlignment="1">
      <alignment horizontal="center" vertical="center" shrinkToFit="1"/>
    </xf>
    <xf numFmtId="6" fontId="2" fillId="0" borderId="0" xfId="0" applyNumberFormat="1" applyFont="1" applyAlignment="1">
      <alignment horizontal="center"/>
    </xf>
    <xf numFmtId="1" fontId="3" fillId="8" borderId="16" xfId="0" applyNumberFormat="1" applyFont="1" applyFill="1" applyBorder="1" applyAlignment="1">
      <alignment vertical="center" shrinkToFit="1"/>
    </xf>
    <xf numFmtId="9" fontId="3" fillId="8" borderId="16" xfId="0" applyNumberFormat="1" applyFont="1" applyFill="1" applyBorder="1" applyAlignment="1">
      <alignment horizontal="center" vertical="center" shrinkToFit="1"/>
    </xf>
    <xf numFmtId="1" fontId="3" fillId="8" borderId="16" xfId="0" applyNumberFormat="1" applyFont="1" applyFill="1" applyBorder="1" applyAlignment="1">
      <alignment horizontal="center" vertical="center" shrinkToFit="1"/>
    </xf>
    <xf numFmtId="6" fontId="8" fillId="4" borderId="8" xfId="0" applyNumberFormat="1" applyFont="1" applyFill="1" applyBorder="1" applyAlignment="1">
      <alignment horizontal="left" vertical="center"/>
    </xf>
    <xf numFmtId="164" fontId="8" fillId="3" borderId="10" xfId="0" applyNumberFormat="1" applyFont="1" applyFill="1" applyBorder="1" applyAlignment="1">
      <alignment vertical="center" shrinkToFit="1"/>
    </xf>
    <xf numFmtId="1" fontId="11" fillId="0" borderId="3" xfId="0" applyNumberFormat="1" applyFont="1" applyBorder="1" applyAlignment="1">
      <alignment horizontal="center" vertical="top" wrapText="1" shrinkToFit="1"/>
    </xf>
    <xf numFmtId="0" fontId="0" fillId="0" borderId="0" xfId="0" applyAlignment="1">
      <alignment horizontal="left" vertical="top" wrapText="1"/>
    </xf>
    <xf numFmtId="0" fontId="1" fillId="3" borderId="25" xfId="0" applyFont="1" applyFill="1" applyBorder="1" applyAlignment="1">
      <alignment horizontal="center" vertical="center" wrapText="1"/>
    </xf>
    <xf numFmtId="0" fontId="1" fillId="3" borderId="7" xfId="0" applyFont="1" applyFill="1" applyBorder="1" applyAlignment="1">
      <alignment horizontal="center" vertical="center" wrapText="1"/>
    </xf>
    <xf numFmtId="1" fontId="3" fillId="0" borderId="16" xfId="0" applyNumberFormat="1" applyFont="1" applyBorder="1" applyAlignment="1">
      <alignment horizontal="center" vertical="center" wrapText="1" shrinkToFit="1"/>
    </xf>
    <xf numFmtId="0" fontId="1" fillId="8" borderId="6" xfId="0" applyFont="1" applyFill="1" applyBorder="1" applyAlignment="1">
      <alignment horizontal="center" vertical="top" wrapText="1"/>
    </xf>
    <xf numFmtId="0" fontId="1" fillId="5" borderId="5" xfId="0" applyFont="1" applyFill="1" applyBorder="1" applyAlignment="1">
      <alignment horizontal="left" vertical="top" wrapText="1"/>
    </xf>
    <xf numFmtId="0" fontId="1" fillId="5" borderId="4" xfId="0" applyFont="1" applyFill="1" applyBorder="1" applyAlignment="1">
      <alignment horizontal="left" vertical="top" wrapText="1"/>
    </xf>
    <xf numFmtId="0" fontId="4" fillId="8" borderId="29" xfId="0" applyFont="1" applyFill="1" applyBorder="1" applyAlignment="1">
      <alignment horizontal="center" vertical="center" wrapText="1"/>
    </xf>
    <xf numFmtId="0" fontId="4" fillId="8" borderId="30" xfId="0" applyFont="1" applyFill="1" applyBorder="1" applyAlignment="1">
      <alignment horizontal="center" vertical="center" wrapText="1"/>
    </xf>
    <xf numFmtId="0" fontId="4" fillId="0" borderId="18" xfId="0" applyFont="1" applyBorder="1" applyAlignment="1">
      <alignment vertical="center" wrapText="1"/>
    </xf>
    <xf numFmtId="0" fontId="4" fillId="0" borderId="15" xfId="0" applyFont="1" applyBorder="1" applyAlignment="1">
      <alignment vertical="center" wrapText="1"/>
    </xf>
    <xf numFmtId="1" fontId="3" fillId="0" borderId="16" xfId="0" applyNumberFormat="1" applyFont="1" applyBorder="1" applyAlignment="1">
      <alignment horizontal="center" vertical="center" shrinkToFit="1"/>
    </xf>
    <xf numFmtId="1" fontId="3" fillId="0" borderId="3" xfId="0" applyNumberFormat="1" applyFont="1" applyBorder="1" applyAlignment="1">
      <alignment horizontal="center" vertical="center" shrinkToFit="1"/>
    </xf>
    <xf numFmtId="0" fontId="0" fillId="0" borderId="2" xfId="0" applyBorder="1" applyAlignment="1">
      <alignment horizontal="left" vertical="center"/>
    </xf>
    <xf numFmtId="0" fontId="0" fillId="0" borderId="3" xfId="0" applyBorder="1" applyAlignment="1">
      <alignment horizontal="left" vertical="center"/>
    </xf>
    <xf numFmtId="0" fontId="0" fillId="0" borderId="25" xfId="0" applyBorder="1" applyAlignment="1">
      <alignment horizontal="left" vertical="center"/>
    </xf>
    <xf numFmtId="0" fontId="0" fillId="0" borderId="33" xfId="0"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36"/>
  <sheetViews>
    <sheetView tabSelected="1" topLeftCell="A2" zoomScaleNormal="100" workbookViewId="0">
      <selection activeCell="K15" sqref="K15"/>
    </sheetView>
  </sheetViews>
  <sheetFormatPr defaultRowHeight="13.15"/>
  <cols>
    <col min="2" max="2" width="32.6640625" customWidth="1"/>
    <col min="3" max="3" width="14.1640625" customWidth="1"/>
    <col min="4" max="4" width="43" customWidth="1"/>
    <col min="5" max="5" width="31.33203125" customWidth="1"/>
    <col min="6" max="6" width="32.5" bestFit="1" customWidth="1"/>
    <col min="7" max="7" width="23.33203125" customWidth="1"/>
    <col min="8" max="8" width="20.6640625" customWidth="1"/>
    <col min="9" max="9" width="21.5" customWidth="1"/>
    <col min="10" max="10" width="20.33203125" customWidth="1"/>
    <col min="11" max="11" width="18.83203125" customWidth="1"/>
    <col min="12" max="12" width="16.5" customWidth="1"/>
    <col min="13" max="13" width="19.33203125" customWidth="1"/>
    <col min="16" max="16" width="13.1640625" customWidth="1"/>
    <col min="17" max="17" width="25.83203125" customWidth="1"/>
    <col min="18" max="18" width="32.5" customWidth="1"/>
  </cols>
  <sheetData>
    <row r="1" spans="2:14" ht="19.149999999999999">
      <c r="D1" s="12"/>
      <c r="E1" s="12"/>
    </row>
    <row r="2" spans="2:14" ht="143.25">
      <c r="B2" s="1" t="s">
        <v>0</v>
      </c>
      <c r="C2" s="1" t="s">
        <v>1</v>
      </c>
      <c r="D2" s="13" t="s">
        <v>2</v>
      </c>
      <c r="E2" s="13" t="s">
        <v>3</v>
      </c>
      <c r="F2" s="13" t="s">
        <v>4</v>
      </c>
      <c r="G2" s="1" t="s">
        <v>5</v>
      </c>
      <c r="H2" s="1" t="s">
        <v>6</v>
      </c>
      <c r="I2" s="1" t="s">
        <v>7</v>
      </c>
      <c r="J2" s="1" t="s">
        <v>8</v>
      </c>
      <c r="K2" s="19" t="s">
        <v>9</v>
      </c>
      <c r="L2" s="19" t="s">
        <v>10</v>
      </c>
      <c r="M2" s="19" t="s">
        <v>11</v>
      </c>
      <c r="N2" s="58" t="s">
        <v>12</v>
      </c>
    </row>
    <row r="3" spans="2:14" ht="19.149999999999999">
      <c r="B3" s="102" t="s">
        <v>13</v>
      </c>
      <c r="C3" s="54" t="s">
        <v>14</v>
      </c>
      <c r="D3" s="51" t="s">
        <v>15</v>
      </c>
      <c r="E3" s="51" t="s">
        <v>16</v>
      </c>
      <c r="F3" s="44" t="s">
        <v>17</v>
      </c>
      <c r="G3" s="46" t="s">
        <v>18</v>
      </c>
      <c r="H3" s="60">
        <v>80079</v>
      </c>
      <c r="I3" s="61" t="s">
        <v>19</v>
      </c>
      <c r="J3" s="61" t="s">
        <v>19</v>
      </c>
      <c r="K3" s="64"/>
      <c r="L3" s="64" t="s">
        <v>20</v>
      </c>
      <c r="M3" s="69" t="s">
        <v>21</v>
      </c>
      <c r="N3" s="79" t="s">
        <v>22</v>
      </c>
    </row>
    <row r="4" spans="2:14" ht="27.6">
      <c r="B4" s="102"/>
      <c r="C4" s="54" t="s">
        <v>23</v>
      </c>
      <c r="D4" s="51" t="s">
        <v>15</v>
      </c>
      <c r="E4" s="51" t="s">
        <v>16</v>
      </c>
      <c r="F4" s="50" t="s">
        <v>24</v>
      </c>
      <c r="G4" s="47" t="s">
        <v>25</v>
      </c>
      <c r="H4" s="60">
        <v>236393</v>
      </c>
      <c r="I4" s="61" t="s">
        <v>19</v>
      </c>
      <c r="J4" s="61" t="s">
        <v>19</v>
      </c>
      <c r="K4" s="69"/>
      <c r="L4" s="69" t="s">
        <v>20</v>
      </c>
      <c r="M4" s="80" t="s">
        <v>21</v>
      </c>
      <c r="N4" s="103"/>
    </row>
    <row r="5" spans="2:14" ht="48.75" customHeight="1">
      <c r="B5" s="20" t="s">
        <v>26</v>
      </c>
      <c r="C5" s="54" t="s">
        <v>27</v>
      </c>
      <c r="D5" s="51" t="s">
        <v>15</v>
      </c>
      <c r="E5" s="52" t="s">
        <v>28</v>
      </c>
      <c r="F5" s="76" t="s">
        <v>29</v>
      </c>
      <c r="G5" s="47" t="s">
        <v>30</v>
      </c>
      <c r="H5" s="60">
        <v>145433</v>
      </c>
      <c r="I5" s="61" t="s">
        <v>19</v>
      </c>
      <c r="J5" s="61" t="s">
        <v>19</v>
      </c>
      <c r="K5" s="69"/>
      <c r="L5" s="69" t="s">
        <v>16</v>
      </c>
      <c r="M5" s="80" t="s">
        <v>21</v>
      </c>
      <c r="N5" s="103"/>
    </row>
    <row r="6" spans="2:14" ht="13.9">
      <c r="B6" s="20"/>
      <c r="C6" s="54">
        <v>4</v>
      </c>
      <c r="D6" s="51" t="s">
        <v>15</v>
      </c>
      <c r="E6" s="52" t="s">
        <v>31</v>
      </c>
      <c r="F6" s="76" t="s">
        <v>31</v>
      </c>
      <c r="G6" s="47" t="s">
        <v>30</v>
      </c>
      <c r="H6" s="60">
        <v>138836</v>
      </c>
      <c r="I6" s="61">
        <v>0.9</v>
      </c>
      <c r="J6" s="61">
        <v>0.91</v>
      </c>
      <c r="K6" s="62"/>
      <c r="L6" s="62" t="s">
        <v>32</v>
      </c>
      <c r="M6" s="81" t="s">
        <v>21</v>
      </c>
      <c r="N6" s="103"/>
    </row>
    <row r="7" spans="2:14" ht="13.9">
      <c r="B7" s="11"/>
      <c r="C7" s="54">
        <v>5</v>
      </c>
      <c r="D7" s="51" t="s">
        <v>15</v>
      </c>
      <c r="E7" s="52" t="s">
        <v>33</v>
      </c>
      <c r="F7" s="76" t="s">
        <v>34</v>
      </c>
      <c r="G7" s="47" t="s">
        <v>35</v>
      </c>
      <c r="H7" s="60">
        <v>139091</v>
      </c>
      <c r="I7" s="61">
        <v>0.84</v>
      </c>
      <c r="J7" s="61">
        <v>0.88</v>
      </c>
      <c r="K7" s="69"/>
      <c r="L7" s="62" t="s">
        <v>36</v>
      </c>
      <c r="M7" s="80" t="s">
        <v>21</v>
      </c>
      <c r="N7" s="103"/>
    </row>
    <row r="8" spans="2:14" ht="27.6">
      <c r="B8" s="11"/>
      <c r="C8" s="54">
        <v>6</v>
      </c>
      <c r="D8" s="51" t="s">
        <v>15</v>
      </c>
      <c r="E8" s="52" t="s">
        <v>33</v>
      </c>
      <c r="F8" s="76" t="s">
        <v>37</v>
      </c>
      <c r="G8" s="47" t="s">
        <v>30</v>
      </c>
      <c r="H8" s="60">
        <v>177843</v>
      </c>
      <c r="I8" s="82">
        <v>0.81</v>
      </c>
      <c r="J8" s="82">
        <v>0.84</v>
      </c>
      <c r="K8" s="69"/>
      <c r="L8" s="62" t="s">
        <v>38</v>
      </c>
      <c r="M8" s="80" t="s">
        <v>21</v>
      </c>
      <c r="N8" s="103"/>
    </row>
    <row r="9" spans="2:14" ht="13.9">
      <c r="B9" s="11"/>
      <c r="C9" s="54">
        <v>7</v>
      </c>
      <c r="D9" s="51" t="s">
        <v>15</v>
      </c>
      <c r="E9" s="52" t="s">
        <v>39</v>
      </c>
      <c r="F9" s="76" t="s">
        <v>40</v>
      </c>
      <c r="G9" s="47" t="s">
        <v>41</v>
      </c>
      <c r="H9" s="60">
        <v>98255</v>
      </c>
      <c r="I9" s="61">
        <v>0.8</v>
      </c>
      <c r="J9" s="61">
        <v>0.81</v>
      </c>
      <c r="K9" s="63"/>
      <c r="L9" s="62" t="s">
        <v>42</v>
      </c>
      <c r="M9" s="80" t="s">
        <v>21</v>
      </c>
      <c r="N9" s="83"/>
    </row>
    <row r="10" spans="2:14" ht="13.9">
      <c r="B10" s="11"/>
      <c r="C10" s="54">
        <v>8</v>
      </c>
      <c r="D10" s="51" t="s">
        <v>15</v>
      </c>
      <c r="E10" s="52" t="s">
        <v>43</v>
      </c>
      <c r="F10" s="76" t="s">
        <v>44</v>
      </c>
      <c r="G10" s="47" t="s">
        <v>30</v>
      </c>
      <c r="H10" s="60">
        <v>741202</v>
      </c>
      <c r="I10" s="61">
        <v>0.77</v>
      </c>
      <c r="J10" s="61">
        <v>0.78</v>
      </c>
      <c r="K10" s="63"/>
      <c r="L10" s="62" t="s">
        <v>45</v>
      </c>
      <c r="M10" s="80" t="s">
        <v>21</v>
      </c>
      <c r="N10" s="83"/>
    </row>
    <row r="11" spans="2:14" ht="13.9">
      <c r="B11" s="11"/>
      <c r="C11" s="54">
        <v>9</v>
      </c>
      <c r="D11" s="51" t="s">
        <v>15</v>
      </c>
      <c r="E11" s="52" t="s">
        <v>46</v>
      </c>
      <c r="F11" s="76" t="s">
        <v>47</v>
      </c>
      <c r="G11" s="47" t="s">
        <v>30</v>
      </c>
      <c r="H11" s="60">
        <v>30448</v>
      </c>
      <c r="I11" s="61">
        <v>0.72</v>
      </c>
      <c r="J11" s="61">
        <v>0.76</v>
      </c>
      <c r="K11" s="63"/>
      <c r="L11" s="62" t="s">
        <v>48</v>
      </c>
      <c r="M11" s="65" t="s">
        <v>21</v>
      </c>
      <c r="N11" s="84"/>
    </row>
    <row r="12" spans="2:14" ht="28.5" customHeight="1">
      <c r="B12" s="41"/>
      <c r="C12" s="55">
        <v>10</v>
      </c>
      <c r="D12" s="74" t="s">
        <v>15</v>
      </c>
      <c r="E12" s="74" t="s">
        <v>49</v>
      </c>
      <c r="F12" s="77" t="s">
        <v>50</v>
      </c>
      <c r="G12" s="48" t="s">
        <v>30</v>
      </c>
      <c r="H12" s="85">
        <v>70134</v>
      </c>
      <c r="I12" s="86">
        <v>0.73</v>
      </c>
      <c r="J12" s="86">
        <v>0.74</v>
      </c>
      <c r="K12" s="88"/>
      <c r="L12" s="87" t="s">
        <v>51</v>
      </c>
      <c r="M12" s="88" t="s">
        <v>21</v>
      </c>
      <c r="N12" s="83"/>
    </row>
    <row r="13" spans="2:14" ht="13.9">
      <c r="B13" s="11"/>
      <c r="C13" s="54">
        <v>11</v>
      </c>
      <c r="D13" s="112" t="s">
        <v>15</v>
      </c>
      <c r="E13" s="114" t="s">
        <v>52</v>
      </c>
      <c r="F13" s="108" t="s">
        <v>53</v>
      </c>
      <c r="G13" s="110" t="s">
        <v>35</v>
      </c>
      <c r="H13" s="60">
        <v>33573</v>
      </c>
      <c r="I13" s="94">
        <v>0.7</v>
      </c>
      <c r="J13" s="94">
        <v>0.72</v>
      </c>
      <c r="K13" s="93"/>
      <c r="L13" s="95" t="s">
        <v>54</v>
      </c>
      <c r="M13" s="106" t="s">
        <v>21</v>
      </c>
      <c r="N13" s="71"/>
    </row>
    <row r="14" spans="2:14" ht="13.9">
      <c r="B14" s="42"/>
      <c r="C14" s="56"/>
      <c r="D14" s="113"/>
      <c r="E14" s="115"/>
      <c r="F14" s="109"/>
      <c r="G14" s="111"/>
      <c r="H14" s="30">
        <v>9839</v>
      </c>
      <c r="I14" s="31"/>
      <c r="J14" s="31"/>
      <c r="K14" s="31"/>
      <c r="L14" s="31"/>
      <c r="M14" s="107"/>
      <c r="N14" s="73" t="s">
        <v>55</v>
      </c>
    </row>
    <row r="15" spans="2:14" ht="43.5">
      <c r="B15" s="98" t="s">
        <v>56</v>
      </c>
      <c r="C15" s="56">
        <v>12</v>
      </c>
      <c r="D15" s="51" t="s">
        <v>15</v>
      </c>
      <c r="E15" s="75" t="s">
        <v>33</v>
      </c>
      <c r="F15" s="78" t="s">
        <v>57</v>
      </c>
      <c r="G15" s="49" t="s">
        <v>58</v>
      </c>
      <c r="H15" s="30">
        <v>113170</v>
      </c>
      <c r="I15" s="66" t="s">
        <v>16</v>
      </c>
      <c r="J15" s="67" t="s">
        <v>19</v>
      </c>
      <c r="K15" s="68"/>
      <c r="L15" s="67"/>
      <c r="M15" s="70" t="s">
        <v>21</v>
      </c>
      <c r="N15" s="72"/>
    </row>
    <row r="16" spans="2:14" ht="43.5">
      <c r="B16" s="11" t="s">
        <v>59</v>
      </c>
      <c r="C16" s="54">
        <v>13</v>
      </c>
      <c r="D16" s="51" t="s">
        <v>15</v>
      </c>
      <c r="E16" s="53" t="s">
        <v>60</v>
      </c>
      <c r="F16" s="76" t="s">
        <v>61</v>
      </c>
      <c r="G16" s="47" t="s">
        <v>30</v>
      </c>
      <c r="H16" s="21">
        <v>0</v>
      </c>
      <c r="I16" s="23">
        <v>0.77</v>
      </c>
      <c r="J16" s="23">
        <v>0.78</v>
      </c>
      <c r="K16" s="22"/>
      <c r="L16" s="24" t="s">
        <v>62</v>
      </c>
      <c r="M16" s="43" t="s">
        <v>63</v>
      </c>
      <c r="N16" s="25"/>
    </row>
    <row r="17" spans="2:14">
      <c r="B17" s="2"/>
      <c r="C17" s="2"/>
      <c r="D17" s="3"/>
      <c r="E17" s="3"/>
      <c r="F17" s="3"/>
      <c r="G17" s="3"/>
      <c r="H17" s="3"/>
      <c r="I17" s="3"/>
      <c r="J17" s="3"/>
      <c r="K17" s="3"/>
      <c r="L17" s="3"/>
      <c r="M17" s="3"/>
      <c r="N17" s="3"/>
    </row>
    <row r="18" spans="2:14" ht="28.5" customHeight="1">
      <c r="B18" s="18" t="s">
        <v>64</v>
      </c>
      <c r="C18" s="28" t="s">
        <v>65</v>
      </c>
      <c r="D18" s="29" t="s">
        <v>66</v>
      </c>
      <c r="E18" s="10">
        <v>1891287</v>
      </c>
      <c r="F18" s="100" t="s">
        <v>67</v>
      </c>
      <c r="G18" s="101"/>
      <c r="H18" s="59">
        <v>2968773</v>
      </c>
      <c r="I18" s="96"/>
      <c r="J18" s="89"/>
    </row>
    <row r="19" spans="2:14" ht="15.6">
      <c r="B19" s="16" t="s">
        <v>68</v>
      </c>
      <c r="C19" s="26" t="s">
        <v>65</v>
      </c>
      <c r="D19" s="27" t="s">
        <v>69</v>
      </c>
      <c r="E19" s="10">
        <f>SUM(H3:H16) - E18</f>
        <v>123009</v>
      </c>
      <c r="F19" s="5"/>
      <c r="G19" s="6"/>
      <c r="H19" s="6"/>
      <c r="I19" s="97"/>
      <c r="J19" s="89"/>
    </row>
    <row r="20" spans="2:14" ht="13.9" customHeight="1">
      <c r="B20" s="16" t="s">
        <v>70</v>
      </c>
      <c r="C20" s="104" t="s">
        <v>71</v>
      </c>
      <c r="D20" s="105"/>
      <c r="E20" s="14">
        <v>89063</v>
      </c>
      <c r="F20" s="7"/>
      <c r="G20" s="8"/>
      <c r="H20" s="8"/>
      <c r="I20" s="9"/>
      <c r="J20" s="89"/>
    </row>
    <row r="21" spans="2:14" ht="13.9" customHeight="1">
      <c r="B21" s="16" t="s">
        <v>72</v>
      </c>
      <c r="C21" s="104" t="s">
        <v>73</v>
      </c>
      <c r="D21" s="105"/>
      <c r="E21" s="14">
        <v>60000</v>
      </c>
      <c r="G21" s="91"/>
      <c r="H21" s="91"/>
      <c r="I21" s="89"/>
      <c r="J21" s="90"/>
      <c r="K21" s="89"/>
      <c r="L21" s="89"/>
      <c r="M21" s="89"/>
    </row>
    <row r="22" spans="2:14" ht="13.9" customHeight="1">
      <c r="B22" s="16" t="s">
        <v>72</v>
      </c>
      <c r="C22" s="104" t="s">
        <v>74</v>
      </c>
      <c r="D22" s="105"/>
      <c r="E22" s="14">
        <v>44000</v>
      </c>
      <c r="G22" s="91"/>
      <c r="H22" s="91"/>
      <c r="I22" s="89"/>
      <c r="J22" s="90"/>
      <c r="K22" s="89"/>
      <c r="L22" s="89"/>
      <c r="M22" s="89"/>
    </row>
    <row r="23" spans="2:14" ht="13.9" customHeight="1">
      <c r="B23" s="16" t="s">
        <v>72</v>
      </c>
      <c r="C23" s="104" t="s">
        <v>75</v>
      </c>
      <c r="D23" s="105"/>
      <c r="E23" s="14">
        <v>416785</v>
      </c>
      <c r="G23" s="91"/>
      <c r="H23" s="91"/>
      <c r="I23" s="89"/>
      <c r="J23" s="90"/>
      <c r="K23" s="89"/>
      <c r="L23" s="89"/>
      <c r="M23" s="89"/>
    </row>
    <row r="24" spans="2:14" ht="28.5" customHeight="1">
      <c r="B24" s="16" t="s">
        <v>72</v>
      </c>
      <c r="C24" s="104" t="s">
        <v>76</v>
      </c>
      <c r="D24" s="105"/>
      <c r="E24" s="14">
        <v>206376</v>
      </c>
      <c r="G24" s="91"/>
      <c r="H24" s="91"/>
      <c r="I24" s="89"/>
      <c r="J24" s="90"/>
      <c r="K24" s="89"/>
      <c r="L24" s="89"/>
      <c r="M24" s="89"/>
    </row>
    <row r="25" spans="2:14" ht="28.5" customHeight="1">
      <c r="B25" s="16" t="s">
        <v>72</v>
      </c>
      <c r="C25" s="104" t="s">
        <v>77</v>
      </c>
      <c r="D25" s="105"/>
      <c r="E25" s="14">
        <v>179124</v>
      </c>
      <c r="G25" s="91"/>
      <c r="H25" s="91"/>
      <c r="I25" s="89"/>
      <c r="J25" s="90"/>
      <c r="K25" s="89"/>
      <c r="L25" s="89"/>
      <c r="M25" s="89"/>
    </row>
    <row r="26" spans="2:14" ht="13.9" customHeight="1">
      <c r="B26" s="16" t="s">
        <v>72</v>
      </c>
      <c r="C26" s="104" t="s">
        <v>78</v>
      </c>
      <c r="D26" s="105"/>
      <c r="E26" s="15">
        <v>71660</v>
      </c>
      <c r="G26" s="91"/>
      <c r="H26" s="91"/>
      <c r="I26" s="89"/>
      <c r="J26" s="90"/>
      <c r="K26" s="89"/>
      <c r="L26" s="89"/>
      <c r="M26" s="89"/>
    </row>
    <row r="27" spans="2:14" ht="17.45">
      <c r="B27" s="4"/>
      <c r="D27" s="57" t="s">
        <v>79</v>
      </c>
      <c r="E27" s="17">
        <f>SUM(E18:E26)</f>
        <v>3081304</v>
      </c>
      <c r="G27" s="92"/>
      <c r="H27" s="92"/>
    </row>
    <row r="29" spans="2:14" ht="27.6" customHeight="1">
      <c r="B29" s="99" t="s">
        <v>80</v>
      </c>
      <c r="C29" s="99"/>
      <c r="D29" s="99"/>
      <c r="E29" s="99"/>
      <c r="F29" s="99"/>
      <c r="G29" s="99"/>
      <c r="H29" s="99"/>
      <c r="I29" s="99"/>
      <c r="J29" s="99"/>
      <c r="K29" s="99"/>
      <c r="L29" s="45"/>
      <c r="M29" s="40"/>
    </row>
    <row r="30" spans="2:14" ht="72.599999999999994" customHeight="1">
      <c r="B30" s="99"/>
      <c r="C30" s="99"/>
      <c r="D30" s="99"/>
      <c r="E30" s="99"/>
      <c r="F30" s="99"/>
      <c r="G30" s="99"/>
      <c r="H30" s="99"/>
      <c r="I30" s="99"/>
      <c r="J30" s="99"/>
      <c r="K30" s="99"/>
      <c r="L30" s="45"/>
    </row>
    <row r="31" spans="2:14">
      <c r="D31" t="s">
        <v>81</v>
      </c>
      <c r="E31" s="36">
        <v>2968773</v>
      </c>
      <c r="G31" s="36"/>
    </row>
    <row r="32" spans="2:14" ht="15.6">
      <c r="C32" s="32"/>
      <c r="D32" s="33" t="s">
        <v>82</v>
      </c>
      <c r="E32" s="34">
        <v>1692445</v>
      </c>
      <c r="G32" s="34"/>
    </row>
    <row r="33" spans="3:7" ht="15.6">
      <c r="C33" s="32"/>
      <c r="D33" s="32" t="s">
        <v>83</v>
      </c>
      <c r="E33" s="35">
        <v>169245</v>
      </c>
      <c r="G33" s="35"/>
    </row>
    <row r="34" spans="3:7" ht="15.6">
      <c r="C34" s="32"/>
      <c r="D34" s="33" t="s">
        <v>84</v>
      </c>
      <c r="E34" s="38">
        <v>2968773</v>
      </c>
      <c r="G34" s="38"/>
    </row>
    <row r="35" spans="3:7" ht="31.15">
      <c r="C35" s="32"/>
      <c r="D35" s="32" t="s">
        <v>85</v>
      </c>
      <c r="E35" s="37" t="s">
        <v>86</v>
      </c>
      <c r="G35" s="37"/>
    </row>
    <row r="36" spans="3:7">
      <c r="D36" t="s">
        <v>87</v>
      </c>
      <c r="E36" s="39">
        <v>2958295</v>
      </c>
      <c r="G36" s="39"/>
    </row>
  </sheetData>
  <mergeCells count="16">
    <mergeCell ref="B29:K30"/>
    <mergeCell ref="F18:G18"/>
    <mergeCell ref="B3:B4"/>
    <mergeCell ref="N4:N8"/>
    <mergeCell ref="C20:D20"/>
    <mergeCell ref="C21:D21"/>
    <mergeCell ref="C22:D22"/>
    <mergeCell ref="C23:D23"/>
    <mergeCell ref="C24:D24"/>
    <mergeCell ref="C25:D25"/>
    <mergeCell ref="M13:M14"/>
    <mergeCell ref="F13:F14"/>
    <mergeCell ref="G13:G14"/>
    <mergeCell ref="D13:D14"/>
    <mergeCell ref="E13:E14"/>
    <mergeCell ref="C26:D26"/>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2ed1e42b-3b16-4c4c-980e-db513e605f0f">
      <UserInfo>
        <DisplayName>Keleigh Pereira</DisplayName>
        <AccountId>17810</AccountId>
        <AccountType/>
      </UserInfo>
    </SharedWithUsers>
    <lcf76f155ced4ddcb4097134ff3c332f xmlns="34601aee-bbde-49f2-ad42-bc13d499bb79">
      <Terms xmlns="http://schemas.microsoft.com/office/infopath/2007/PartnerControls"/>
    </lcf76f155ced4ddcb4097134ff3c332f>
    <TaxCatchAll xmlns="2ed1e42b-3b16-4c4c-980e-db513e605f0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C0E4106B05AB4D96F170762C7FAB0E" ma:contentTypeVersion="16" ma:contentTypeDescription="Create a new document." ma:contentTypeScope="" ma:versionID="b5fb8404edd463036ea9c384ce05a1ab">
  <xsd:schema xmlns:xsd="http://www.w3.org/2001/XMLSchema" xmlns:xs="http://www.w3.org/2001/XMLSchema" xmlns:p="http://schemas.microsoft.com/office/2006/metadata/properties" xmlns:ns2="34601aee-bbde-49f2-ad42-bc13d499bb79" xmlns:ns3="2ed1e42b-3b16-4c4c-980e-db513e605f0f" targetNamespace="http://schemas.microsoft.com/office/2006/metadata/properties" ma:root="true" ma:fieldsID="4f110b45ca1acb597061fdaa924834a5" ns2:_="" ns3:_="">
    <xsd:import namespace="34601aee-bbde-49f2-ad42-bc13d499bb79"/>
    <xsd:import namespace="2ed1e42b-3b16-4c4c-980e-db513e605f0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601aee-bbde-49f2-ad42-bc13d499bb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276a186-9e68-4632-aee2-e126ee2ec76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ed1e42b-3b16-4c4c-980e-db513e605f0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db3e3c0-44a2-4d88-b8db-8d0a7e11350e}" ma:internalName="TaxCatchAll" ma:showField="CatchAllData" ma:web="2ed1e42b-3b16-4c4c-980e-db513e605f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B7C397-BB5A-4F78-9363-239DD649491D}"/>
</file>

<file path=customXml/itemProps2.xml><?xml version="1.0" encoding="utf-8"?>
<ds:datastoreItem xmlns:ds="http://schemas.openxmlformats.org/officeDocument/2006/customXml" ds:itemID="{F4F29284-F2CF-4C49-B954-00783939E20D}"/>
</file>

<file path=customXml/itemProps3.xml><?xml version="1.0" encoding="utf-8"?>
<ds:datastoreItem xmlns:ds="http://schemas.openxmlformats.org/officeDocument/2006/customXml" ds:itemID="{ECF5C226-77AB-470A-AEA4-A2341F8912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KateB</dc:creator>
  <cp:keywords/>
  <dc:description/>
  <cp:lastModifiedBy/>
  <cp:revision/>
  <dcterms:created xsi:type="dcterms:W3CDTF">2019-07-18T19:34:09Z</dcterms:created>
  <dcterms:modified xsi:type="dcterms:W3CDTF">2022-10-04T18:27:49Z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0x010100DEC0E4106B05AB4D96F170762C7FAB0E</vt:lpwstr>
  </property>
  <property fmtid="{D5CDD505-2E9C-101B-9397-08002B2CF9AE}" pid="3" name="MediaServiceImageTags">
    <vt:lpwstr/>
  </property>
</Properties>
</file>