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Pereira\Downloads\"/>
    </mc:Choice>
  </mc:AlternateContent>
  <xr:revisionPtr revIDLastSave="31" documentId="11_A819C6C342CA9E4BFC4EE2D7E104F096B0BFEAD3" xr6:coauthVersionLast="47" xr6:coauthVersionMax="47" xr10:uidLastSave="{09E3A5D6-9765-410A-A989-8288A492CB05}"/>
  <bookViews>
    <workbookView xWindow="-105" yWindow="-105" windowWidth="27285" windowHeight="17670" xr2:uid="{00000000-000D-0000-FFFF-FFFF00000000}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1" l="1"/>
  <c r="U26" i="1"/>
  <c r="V25" i="1"/>
  <c r="U25" i="1"/>
  <c r="V24" i="1"/>
  <c r="U24" i="1"/>
  <c r="V23" i="1"/>
  <c r="U23" i="1"/>
  <c r="V22" i="1"/>
  <c r="U22" i="1"/>
  <c r="V21" i="1"/>
  <c r="U21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<sst xmlns="http://schemas.openxmlformats.org/spreadsheetml/2006/main" count="124" uniqueCount="77">
  <si>
    <t>Field Office:</t>
  </si>
  <si>
    <t>Boston</t>
  </si>
  <si>
    <t>CoC Number:</t>
  </si>
  <si>
    <t>MA-507</t>
  </si>
  <si>
    <t>CoC Name:</t>
  </si>
  <si>
    <t>Pittsfield/Berkshire, Franklin, Hampshire Counties CoC</t>
  </si>
  <si>
    <t>CA Name:</t>
  </si>
  <si>
    <t>Community Action Pioneer Valley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</si>
  <si>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</si>
  <si>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</si>
  <si>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</si>
  <si>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</si>
  <si>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</si>
  <si>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</si>
  <si>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</si>
  <si>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</si>
  <si>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</si>
  <si>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</si>
  <si>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</si>
  <si>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</si>
  <si>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</si>
  <si>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</si>
  <si>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</si>
  <si>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</si>
  <si>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</si>
  <si>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</si>
  <si>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</si>
  <si>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</si>
  <si>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</si>
  <si>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</si>
  <si>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</si>
  <si>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</si>
  <si>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</si>
  <si>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</si>
  <si>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Three County CoC HMIS Application FY2019</t>
  </si>
  <si>
    <t>MA0064L1T072010</t>
  </si>
  <si>
    <t/>
  </si>
  <si>
    <t>Paradise Pond Apartments</t>
  </si>
  <si>
    <t>MA0072L1T072013</t>
  </si>
  <si>
    <t>PH</t>
  </si>
  <si>
    <t>Adult Independent Living Program</t>
  </si>
  <si>
    <t>MA0142L1T072013</t>
  </si>
  <si>
    <t>TH</t>
  </si>
  <si>
    <t>Louison House TH</t>
  </si>
  <si>
    <t>MA0144L1T072013</t>
  </si>
  <si>
    <t xml:space="preserve">Project Reach </t>
  </si>
  <si>
    <t>MA0336L1T072010</t>
  </si>
  <si>
    <t>SN Shelter Plus Care North</t>
  </si>
  <si>
    <t>MA0353L1T072011</t>
  </si>
  <si>
    <t>Actual Rent</t>
  </si>
  <si>
    <t>A Positive Place</t>
  </si>
  <si>
    <t>MA0401L1T072009</t>
  </si>
  <si>
    <t>Village Center SHP</t>
  </si>
  <si>
    <t>MA0468L1T072007</t>
  </si>
  <si>
    <t>Three County CoC CE Project Application FY2019</t>
  </si>
  <si>
    <t>MA0540L1T072004</t>
  </si>
  <si>
    <t>SSO</t>
  </si>
  <si>
    <t>LH Northern Berkshire PH</t>
  </si>
  <si>
    <t>MA0604L1T072003</t>
  </si>
  <si>
    <t>CHD PSH</t>
  </si>
  <si>
    <t>MA0633L1T072002</t>
  </si>
  <si>
    <t>Dial Self TH/PH RRH</t>
  </si>
  <si>
    <t>MA0634L1T072002</t>
  </si>
  <si>
    <t>Joint TH &amp; PH-RRH</t>
  </si>
  <si>
    <t>Three County CoC YHDP SSO-CE</t>
  </si>
  <si>
    <t>MA0688Y1T071800</t>
  </si>
  <si>
    <t>Three County CoC YHDP HMIS</t>
  </si>
  <si>
    <t>MA0689Y1T071800</t>
  </si>
  <si>
    <t>Mental Health Association YHDP RRH Navigators</t>
  </si>
  <si>
    <t>MA0690Y1T071800</t>
  </si>
  <si>
    <t>FMR</t>
  </si>
  <si>
    <t>Mental Health Association YHDP PSH Hope for Home</t>
  </si>
  <si>
    <t>MA0691Y1T071800</t>
  </si>
  <si>
    <t>Gandara SHINE YHDP TH/RRH</t>
  </si>
  <si>
    <t>MA0692Y1T071800</t>
  </si>
  <si>
    <t>Dial Self YHDP RRH Franklin</t>
  </si>
  <si>
    <t>MA0693Y1T071800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</si>
</sst>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1" xfId="0" applyFill="1" applyBorder="1" applyAlignment="1" applyProtection="1">
      <alignment horizontal="left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164" fontId="4" fillId="10" borderId="4" xfId="0" applyNumberFormat="1" applyFont="1" applyFill="1" applyBorder="1" applyAlignment="1" applyProtection="1">
      <alignment horizontal="center" vertical="center"/>
      <protection locked="0"/>
    </xf>
    <xf numFmtId="164" fontId="4" fillId="10" borderId="1" xfId="0" applyNumberFormat="1" applyFont="1" applyFill="1" applyBorder="1" applyAlignment="1" applyProtection="1">
      <alignment horizontal="center" vertical="center"/>
      <protection locked="0"/>
    </xf>
    <xf numFmtId="164" fontId="4" fillId="10" borderId="2" xfId="0" applyNumberFormat="1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1" fontId="2" fillId="10" borderId="2" xfId="0" applyNumberFormat="1" applyFont="1" applyFill="1" applyBorder="1" applyAlignment="1">
      <alignment horizontal="center" vertical="center"/>
    </xf>
    <xf numFmtId="164" fontId="2" fillId="10" borderId="10" xfId="0" applyNumberFormat="1" applyFont="1" applyFill="1" applyBorder="1" applyAlignment="1">
      <alignment horizontal="center" vertical="center"/>
    </xf>
    <xf numFmtId="0" fontId="0" fillId="10" borderId="0" xfId="0" applyFill="1"/>
  </cellXfs>
  <cellStyles count="2">
    <cellStyle name="Currency" xfId="1" builtinId="4"/>
    <cellStyle name="Normal" xfId="0" builtinId="0"/>
  </cellStyles>
  <dxfs count="7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2">
    <pageSetUpPr fitToPage="1"/>
  </sheetPr>
  <dimension ref="A1:AC36"/>
  <sheetViews>
    <sheetView tabSelected="1" zoomScaleNormal="100" workbookViewId="0">
      <pane ySplit="8" topLeftCell="CY9" activePane="bottomLeft" state="frozen"/>
      <selection pane="bottomLeft" activeCell="AD6" sqref="AD6:EC23"/>
    </sheetView>
  </sheetViews>
  <sheetFormatPr defaultColWidth="8.7109375" defaultRowHeight="15"/>
  <cols>
    <col min="1" max="1" width="23.7109375" customWidth="1"/>
    <col min="2" max="2" width="43.42578125" customWidth="1"/>
    <col min="3" max="3" width="17.7109375" customWidth="1"/>
    <col min="4" max="4" width="11.7109375" customWidth="1"/>
    <col min="5" max="5" width="16.7109375" customWidth="1"/>
    <col min="6" max="12" width="11.7109375" customWidth="1"/>
    <col min="13" max="21" width="10.7109375" customWidth="1"/>
    <col min="22" max="22" width="12.7109375" customWidth="1"/>
  </cols>
  <sheetData>
    <row r="1" spans="1:29" ht="14.45" customHeight="1">
      <c r="A1" s="29" t="s">
        <v>0</v>
      </c>
      <c r="B1" s="30" t="s">
        <v>1</v>
      </c>
      <c r="C1" s="31"/>
      <c r="D1" s="31"/>
      <c r="E1" s="31"/>
      <c r="F1" s="31"/>
      <c r="G1" s="32"/>
    </row>
    <row r="2" spans="1:29" ht="14.45" customHeight="1">
      <c r="A2" s="29" t="s">
        <v>2</v>
      </c>
      <c r="B2" s="30" t="s">
        <v>3</v>
      </c>
      <c r="C2" s="31"/>
      <c r="D2" s="31"/>
      <c r="E2" s="31"/>
      <c r="F2" s="31"/>
      <c r="G2" s="32"/>
    </row>
    <row r="3" spans="1:29" ht="14.45" customHeight="1">
      <c r="A3" s="33" t="s">
        <v>4</v>
      </c>
      <c r="B3" s="30" t="s">
        <v>5</v>
      </c>
      <c r="C3" s="31"/>
      <c r="D3" s="31"/>
      <c r="E3" s="31"/>
      <c r="F3" s="31"/>
      <c r="G3" s="32"/>
    </row>
    <row r="4" spans="1:29" ht="14.45" customHeight="1">
      <c r="A4" s="33" t="s">
        <v>6</v>
      </c>
      <c r="B4" s="30" t="s">
        <v>7</v>
      </c>
      <c r="C4" s="31"/>
      <c r="D4" s="31"/>
      <c r="E4" s="31"/>
      <c r="F4" s="31"/>
      <c r="G4" s="32"/>
    </row>
    <row r="5" spans="1:29" ht="14.45" customHeight="1">
      <c r="A5" s="33" t="s">
        <v>8</v>
      </c>
      <c r="B5" s="34">
        <f ca="1">SUM(OFFSET(V8,1,0,500,1))</f>
        <v>2838506.5</v>
      </c>
      <c r="C5" s="35"/>
      <c r="D5" s="35"/>
      <c r="E5" s="35"/>
      <c r="F5" s="35"/>
      <c r="G5" s="36"/>
    </row>
    <row r="6" spans="1:29" ht="14.45" customHeight="1">
      <c r="A6" s="1"/>
      <c r="B6" s="2"/>
      <c r="C6" s="2"/>
      <c r="D6" s="2"/>
      <c r="E6" s="1"/>
      <c r="F6" s="3"/>
      <c r="G6" s="4"/>
    </row>
    <row r="7" spans="1:29" ht="14.45" customHeight="1">
      <c r="A7" s="5" t="s">
        <v>9</v>
      </c>
      <c r="B7" s="6"/>
      <c r="C7" s="6"/>
      <c r="D7" s="6"/>
      <c r="E7" s="7"/>
      <c r="F7" s="8" t="s">
        <v>10</v>
      </c>
      <c r="G7" s="9"/>
      <c r="H7" s="10"/>
      <c r="I7" s="6"/>
      <c r="J7" s="6"/>
      <c r="K7" s="6"/>
      <c r="L7" s="11" t="s">
        <v>11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9" ht="28.9" customHeight="1">
      <c r="A8" s="13" t="s">
        <v>12</v>
      </c>
      <c r="B8" s="13" t="s">
        <v>13</v>
      </c>
      <c r="C8" s="13" t="s">
        <v>14</v>
      </c>
      <c r="D8" s="13" t="s">
        <v>15</v>
      </c>
      <c r="E8" s="14" t="s">
        <v>16</v>
      </c>
      <c r="F8" s="15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6" t="s">
        <v>22</v>
      </c>
      <c r="L8" s="17" t="s">
        <v>23</v>
      </c>
      <c r="M8" s="13" t="s">
        <v>24</v>
      </c>
      <c r="N8" s="13" t="s">
        <v>25</v>
      </c>
      <c r="O8" s="13" t="s">
        <v>26</v>
      </c>
      <c r="P8" s="13" t="s">
        <v>27</v>
      </c>
      <c r="Q8" s="13" t="s">
        <v>28</v>
      </c>
      <c r="R8" s="13" t="s">
        <v>29</v>
      </c>
      <c r="S8" s="13" t="s">
        <v>30</v>
      </c>
      <c r="T8" s="13" t="s">
        <v>31</v>
      </c>
      <c r="U8" s="16" t="s">
        <v>32</v>
      </c>
      <c r="V8" s="18" t="s">
        <v>33</v>
      </c>
    </row>
    <row r="9" spans="1:29" s="50" customFormat="1">
      <c r="A9" s="40" t="s">
        <v>7</v>
      </c>
      <c r="B9" s="40" t="s">
        <v>34</v>
      </c>
      <c r="C9" s="41" t="s">
        <v>35</v>
      </c>
      <c r="D9" s="41">
        <v>2022</v>
      </c>
      <c r="E9" s="42" t="s">
        <v>21</v>
      </c>
      <c r="F9" s="43">
        <v>0</v>
      </c>
      <c r="G9" s="44">
        <v>0</v>
      </c>
      <c r="H9" s="44">
        <v>0</v>
      </c>
      <c r="I9" s="44">
        <v>0</v>
      </c>
      <c r="J9" s="44">
        <v>76635</v>
      </c>
      <c r="K9" s="45">
        <v>3444</v>
      </c>
      <c r="L9" s="46" t="s">
        <v>36</v>
      </c>
      <c r="M9" s="47"/>
      <c r="N9" s="47"/>
      <c r="O9" s="47"/>
      <c r="P9" s="47"/>
      <c r="Q9" s="47"/>
      <c r="R9" s="47"/>
      <c r="S9" s="47"/>
      <c r="T9" s="47"/>
      <c r="U9" s="48">
        <f t="shared" ref="U9:U36" si="0">SUM(M9:T9)</f>
        <v>0</v>
      </c>
      <c r="V9" s="49">
        <f t="shared" ref="V9:V36" si="1">SUM(F9:K9)</f>
        <v>80079</v>
      </c>
    </row>
    <row r="10" spans="1:29" s="38" customFormat="1">
      <c r="A10" s="40" t="s">
        <v>7</v>
      </c>
      <c r="B10" s="40" t="s">
        <v>37</v>
      </c>
      <c r="C10" s="41" t="s">
        <v>38</v>
      </c>
      <c r="D10" s="41">
        <v>2022</v>
      </c>
      <c r="E10" s="42" t="s">
        <v>39</v>
      </c>
      <c r="F10" s="43">
        <v>0</v>
      </c>
      <c r="G10" s="44">
        <v>0</v>
      </c>
      <c r="H10" s="44">
        <v>0</v>
      </c>
      <c r="I10" s="44">
        <v>28143</v>
      </c>
      <c r="J10" s="44">
        <v>0</v>
      </c>
      <c r="K10" s="45">
        <v>1461</v>
      </c>
      <c r="L10" s="46" t="s">
        <v>36</v>
      </c>
      <c r="M10" s="47"/>
      <c r="N10" s="47"/>
      <c r="O10" s="47"/>
      <c r="P10" s="47"/>
      <c r="Q10" s="47"/>
      <c r="R10" s="47"/>
      <c r="S10" s="47"/>
      <c r="T10" s="47"/>
      <c r="U10" s="48">
        <f t="shared" si="0"/>
        <v>0</v>
      </c>
      <c r="V10" s="49">
        <f t="shared" si="1"/>
        <v>29604</v>
      </c>
      <c r="W10" s="50"/>
      <c r="X10" s="50"/>
      <c r="Y10" s="50"/>
      <c r="Z10" s="50"/>
      <c r="AA10" s="50"/>
      <c r="AB10" s="50"/>
      <c r="AC10" s="50"/>
    </row>
    <row r="11" spans="1:29" s="50" customFormat="1">
      <c r="A11" s="40" t="s">
        <v>7</v>
      </c>
      <c r="B11" s="40" t="s">
        <v>40</v>
      </c>
      <c r="C11" s="41" t="s">
        <v>41</v>
      </c>
      <c r="D11" s="41">
        <v>2022</v>
      </c>
      <c r="E11" s="42" t="s">
        <v>42</v>
      </c>
      <c r="F11" s="43">
        <v>0</v>
      </c>
      <c r="G11" s="44">
        <v>0</v>
      </c>
      <c r="H11" s="44">
        <v>5000</v>
      </c>
      <c r="I11" s="44">
        <v>35572</v>
      </c>
      <c r="J11" s="44">
        <v>0</v>
      </c>
      <c r="K11" s="45">
        <v>2840</v>
      </c>
      <c r="L11" s="46" t="s">
        <v>36</v>
      </c>
      <c r="M11" s="47"/>
      <c r="N11" s="47"/>
      <c r="O11" s="47"/>
      <c r="P11" s="47"/>
      <c r="Q11" s="47"/>
      <c r="R11" s="47"/>
      <c r="S11" s="47"/>
      <c r="T11" s="47"/>
      <c r="U11" s="48">
        <f t="shared" si="0"/>
        <v>0</v>
      </c>
      <c r="V11" s="49">
        <f t="shared" si="1"/>
        <v>43412</v>
      </c>
    </row>
    <row r="12" spans="1:29" s="39" customFormat="1">
      <c r="A12" s="40" t="s">
        <v>7</v>
      </c>
      <c r="B12" s="40" t="s">
        <v>43</v>
      </c>
      <c r="C12" s="41" t="s">
        <v>44</v>
      </c>
      <c r="D12" s="41">
        <v>2022</v>
      </c>
      <c r="E12" s="42" t="s">
        <v>42</v>
      </c>
      <c r="F12" s="43">
        <v>0</v>
      </c>
      <c r="G12" s="44">
        <v>0</v>
      </c>
      <c r="H12" s="44">
        <v>43000</v>
      </c>
      <c r="I12" s="44">
        <v>86992</v>
      </c>
      <c r="J12" s="44">
        <v>0</v>
      </c>
      <c r="K12" s="45">
        <v>9099</v>
      </c>
      <c r="L12" s="46" t="s">
        <v>36</v>
      </c>
      <c r="M12" s="47"/>
      <c r="N12" s="47"/>
      <c r="O12" s="47"/>
      <c r="P12" s="47"/>
      <c r="Q12" s="47"/>
      <c r="R12" s="47"/>
      <c r="S12" s="47"/>
      <c r="T12" s="47"/>
      <c r="U12" s="48">
        <f t="shared" si="0"/>
        <v>0</v>
      </c>
      <c r="V12" s="49">
        <f t="shared" si="1"/>
        <v>139091</v>
      </c>
      <c r="W12" s="50"/>
      <c r="X12" s="50"/>
      <c r="Y12" s="50"/>
      <c r="Z12" s="50"/>
      <c r="AA12" s="50"/>
      <c r="AB12" s="50"/>
      <c r="AC12" s="50"/>
    </row>
    <row r="13" spans="1:29">
      <c r="A13" s="40" t="s">
        <v>7</v>
      </c>
      <c r="B13" s="40" t="s">
        <v>45</v>
      </c>
      <c r="C13" s="41" t="s">
        <v>46</v>
      </c>
      <c r="D13" s="41">
        <v>2022</v>
      </c>
      <c r="E13" s="42" t="s">
        <v>39</v>
      </c>
      <c r="F13" s="43">
        <v>21739</v>
      </c>
      <c r="G13" s="44">
        <v>0</v>
      </c>
      <c r="H13" s="44">
        <v>3030</v>
      </c>
      <c r="I13" s="44">
        <v>0</v>
      </c>
      <c r="J13" s="44">
        <v>0</v>
      </c>
      <c r="K13" s="45">
        <v>1341</v>
      </c>
      <c r="L13" s="46" t="s">
        <v>36</v>
      </c>
      <c r="M13" s="47"/>
      <c r="N13" s="47"/>
      <c r="O13" s="47"/>
      <c r="P13" s="47"/>
      <c r="Q13" s="47"/>
      <c r="R13" s="47"/>
      <c r="S13" s="47"/>
      <c r="T13" s="47"/>
      <c r="U13" s="48">
        <f t="shared" si="0"/>
        <v>0</v>
      </c>
      <c r="V13" s="49">
        <f t="shared" si="1"/>
        <v>26110</v>
      </c>
      <c r="W13" s="50"/>
      <c r="X13" s="50"/>
      <c r="Y13" s="50"/>
      <c r="Z13" s="50"/>
      <c r="AA13" s="50"/>
      <c r="AB13" s="50"/>
      <c r="AC13" s="50"/>
    </row>
    <row r="14" spans="1:29" s="38" customFormat="1">
      <c r="A14" s="40" t="s">
        <v>7</v>
      </c>
      <c r="B14" s="40" t="s">
        <v>47</v>
      </c>
      <c r="C14" s="41" t="s">
        <v>48</v>
      </c>
      <c r="D14" s="41">
        <v>2022</v>
      </c>
      <c r="E14" s="42" t="s">
        <v>39</v>
      </c>
      <c r="F14" s="43">
        <v>0</v>
      </c>
      <c r="G14" s="44">
        <v>220920</v>
      </c>
      <c r="H14" s="44">
        <v>0</v>
      </c>
      <c r="I14" s="44">
        <v>0</v>
      </c>
      <c r="J14" s="44">
        <v>0</v>
      </c>
      <c r="K14" s="45">
        <v>8775</v>
      </c>
      <c r="L14" s="46" t="s">
        <v>49</v>
      </c>
      <c r="M14" s="47">
        <v>0</v>
      </c>
      <c r="N14" s="47">
        <v>1</v>
      </c>
      <c r="O14" s="47">
        <v>21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8">
        <f t="shared" si="0"/>
        <v>22</v>
      </c>
      <c r="V14" s="49">
        <f t="shared" si="1"/>
        <v>229695</v>
      </c>
      <c r="W14" s="50"/>
      <c r="X14" s="50"/>
      <c r="Y14" s="50"/>
      <c r="Z14" s="50"/>
      <c r="AA14" s="50"/>
      <c r="AB14" s="50"/>
      <c r="AC14" s="50"/>
    </row>
    <row r="15" spans="1:29" s="38" customFormat="1">
      <c r="A15" s="40" t="s">
        <v>7</v>
      </c>
      <c r="B15" s="40" t="s">
        <v>50</v>
      </c>
      <c r="C15" s="41" t="s">
        <v>51</v>
      </c>
      <c r="D15" s="41">
        <v>2022</v>
      </c>
      <c r="E15" s="42" t="s">
        <v>39</v>
      </c>
      <c r="F15" s="43">
        <v>0</v>
      </c>
      <c r="G15" s="44">
        <v>96852</v>
      </c>
      <c r="H15" s="44">
        <v>31846</v>
      </c>
      <c r="I15" s="44">
        <v>0</v>
      </c>
      <c r="J15" s="44">
        <v>0</v>
      </c>
      <c r="K15" s="45">
        <v>7234</v>
      </c>
      <c r="L15" s="46" t="s">
        <v>49</v>
      </c>
      <c r="M15" s="47">
        <v>0</v>
      </c>
      <c r="N15" s="47">
        <v>1</v>
      </c>
      <c r="O15" s="47">
        <v>7</v>
      </c>
      <c r="P15" s="47">
        <v>3</v>
      </c>
      <c r="Q15" s="47">
        <v>0</v>
      </c>
      <c r="R15" s="47">
        <v>0</v>
      </c>
      <c r="S15" s="47">
        <v>0</v>
      </c>
      <c r="T15" s="47">
        <v>0</v>
      </c>
      <c r="U15" s="48">
        <f t="shared" si="0"/>
        <v>11</v>
      </c>
      <c r="V15" s="49">
        <f t="shared" si="1"/>
        <v>135932</v>
      </c>
      <c r="W15" s="50"/>
      <c r="X15" s="50"/>
      <c r="Y15" s="50"/>
      <c r="Z15" s="50"/>
      <c r="AA15" s="50"/>
      <c r="AB15" s="50"/>
      <c r="AC15" s="50"/>
    </row>
    <row r="16" spans="1:29">
      <c r="A16" s="40" t="s">
        <v>7</v>
      </c>
      <c r="B16" s="40" t="s">
        <v>52</v>
      </c>
      <c r="C16" s="41" t="s">
        <v>53</v>
      </c>
      <c r="D16" s="41">
        <v>2022</v>
      </c>
      <c r="E16" s="42" t="s">
        <v>39</v>
      </c>
      <c r="F16" s="43">
        <v>0</v>
      </c>
      <c r="G16" s="44">
        <v>0</v>
      </c>
      <c r="H16" s="44">
        <v>19720</v>
      </c>
      <c r="I16" s="44">
        <v>44113</v>
      </c>
      <c r="J16" s="44">
        <v>2000</v>
      </c>
      <c r="K16" s="45">
        <v>2978</v>
      </c>
      <c r="L16" s="46" t="s">
        <v>36</v>
      </c>
      <c r="M16" s="47"/>
      <c r="N16" s="47"/>
      <c r="O16" s="47"/>
      <c r="P16" s="47"/>
      <c r="Q16" s="47"/>
      <c r="R16" s="47"/>
      <c r="S16" s="47"/>
      <c r="T16" s="47"/>
      <c r="U16" s="48">
        <f t="shared" si="0"/>
        <v>0</v>
      </c>
      <c r="V16" s="49">
        <f t="shared" si="1"/>
        <v>68811</v>
      </c>
      <c r="W16" s="50"/>
      <c r="X16" s="50"/>
      <c r="Y16" s="50"/>
      <c r="Z16" s="50"/>
      <c r="AA16" s="50"/>
      <c r="AB16" s="50"/>
      <c r="AC16" s="50"/>
    </row>
    <row r="17" spans="1:29" s="37" customFormat="1">
      <c r="A17" s="40" t="s">
        <v>7</v>
      </c>
      <c r="B17" s="40" t="s">
        <v>54</v>
      </c>
      <c r="C17" s="41" t="s">
        <v>55</v>
      </c>
      <c r="D17" s="41">
        <v>2022</v>
      </c>
      <c r="E17" s="42" t="s">
        <v>56</v>
      </c>
      <c r="F17" s="43">
        <v>0</v>
      </c>
      <c r="G17" s="44">
        <v>0</v>
      </c>
      <c r="H17" s="44">
        <v>103743</v>
      </c>
      <c r="I17" s="44">
        <v>0</v>
      </c>
      <c r="J17" s="44">
        <v>0</v>
      </c>
      <c r="K17" s="45">
        <v>7800</v>
      </c>
      <c r="L17" s="46" t="s">
        <v>36</v>
      </c>
      <c r="M17" s="47"/>
      <c r="N17" s="47"/>
      <c r="O17" s="47"/>
      <c r="P17" s="47"/>
      <c r="Q17" s="47"/>
      <c r="R17" s="47"/>
      <c r="S17" s="47"/>
      <c r="T17" s="47"/>
      <c r="U17" s="48">
        <f t="shared" si="0"/>
        <v>0</v>
      </c>
      <c r="V17" s="49">
        <f t="shared" si="1"/>
        <v>111543</v>
      </c>
      <c r="W17" s="50"/>
      <c r="X17" s="50"/>
      <c r="Y17" s="50"/>
      <c r="Z17" s="50"/>
      <c r="AA17" s="50"/>
      <c r="AB17" s="50"/>
      <c r="AC17" s="50"/>
    </row>
    <row r="18" spans="1:29">
      <c r="A18" s="40" t="s">
        <v>7</v>
      </c>
      <c r="B18" s="40" t="s">
        <v>57</v>
      </c>
      <c r="C18" s="41" t="s">
        <v>58</v>
      </c>
      <c r="D18" s="41">
        <v>2022</v>
      </c>
      <c r="E18" s="42" t="s">
        <v>39</v>
      </c>
      <c r="F18" s="43">
        <v>120565</v>
      </c>
      <c r="G18" s="44">
        <v>0</v>
      </c>
      <c r="H18" s="44">
        <v>15750</v>
      </c>
      <c r="I18" s="44">
        <v>0</v>
      </c>
      <c r="J18" s="44">
        <v>0</v>
      </c>
      <c r="K18" s="45">
        <v>11149</v>
      </c>
      <c r="L18" s="46" t="s">
        <v>36</v>
      </c>
      <c r="M18" s="47"/>
      <c r="N18" s="47"/>
      <c r="O18" s="47"/>
      <c r="P18" s="47"/>
      <c r="Q18" s="47"/>
      <c r="R18" s="47"/>
      <c r="S18" s="47"/>
      <c r="T18" s="47"/>
      <c r="U18" s="48">
        <f t="shared" si="0"/>
        <v>0</v>
      </c>
      <c r="V18" s="49">
        <f t="shared" si="1"/>
        <v>147464</v>
      </c>
      <c r="W18" s="50"/>
      <c r="X18" s="50"/>
      <c r="Y18" s="50"/>
      <c r="Z18" s="50"/>
      <c r="AA18" s="50"/>
      <c r="AB18" s="50"/>
      <c r="AC18" s="50"/>
    </row>
    <row r="19" spans="1:29" s="38" customFormat="1">
      <c r="A19" s="40" t="s">
        <v>7</v>
      </c>
      <c r="B19" s="40" t="s">
        <v>59</v>
      </c>
      <c r="C19" s="41" t="s">
        <v>60</v>
      </c>
      <c r="D19" s="41">
        <v>2022</v>
      </c>
      <c r="E19" s="42" t="s">
        <v>39</v>
      </c>
      <c r="F19" s="43">
        <v>370261</v>
      </c>
      <c r="G19" s="44">
        <v>0</v>
      </c>
      <c r="H19" s="44">
        <v>232388</v>
      </c>
      <c r="I19" s="44">
        <v>75316</v>
      </c>
      <c r="J19" s="44">
        <v>7558</v>
      </c>
      <c r="K19" s="45">
        <v>42313</v>
      </c>
      <c r="L19" s="46" t="s">
        <v>36</v>
      </c>
      <c r="M19" s="47"/>
      <c r="N19" s="47"/>
      <c r="O19" s="47"/>
      <c r="P19" s="47"/>
      <c r="Q19" s="47"/>
      <c r="R19" s="47"/>
      <c r="S19" s="47"/>
      <c r="T19" s="47"/>
      <c r="U19" s="48">
        <f t="shared" si="0"/>
        <v>0</v>
      </c>
      <c r="V19" s="49">
        <f t="shared" si="1"/>
        <v>727836</v>
      </c>
      <c r="W19" s="50"/>
      <c r="X19" s="50"/>
      <c r="Y19" s="50"/>
      <c r="Z19" s="50"/>
      <c r="AA19" s="50"/>
      <c r="AB19" s="50"/>
      <c r="AC19" s="50"/>
    </row>
    <row r="20" spans="1:29">
      <c r="A20" s="40" t="s">
        <v>7</v>
      </c>
      <c r="B20" s="40" t="s">
        <v>61</v>
      </c>
      <c r="C20" s="41" t="s">
        <v>62</v>
      </c>
      <c r="D20" s="41">
        <v>2022</v>
      </c>
      <c r="E20" s="42" t="s">
        <v>63</v>
      </c>
      <c r="F20" s="43">
        <v>0</v>
      </c>
      <c r="G20" s="44">
        <v>0</v>
      </c>
      <c r="H20" s="44">
        <v>89459</v>
      </c>
      <c r="I20" s="44">
        <v>0</v>
      </c>
      <c r="J20" s="44">
        <v>2369</v>
      </c>
      <c r="K20" s="45">
        <v>6427</v>
      </c>
      <c r="L20" s="46" t="s">
        <v>36</v>
      </c>
      <c r="M20" s="47"/>
      <c r="N20" s="47"/>
      <c r="O20" s="47"/>
      <c r="P20" s="47"/>
      <c r="Q20" s="47"/>
      <c r="R20" s="47"/>
      <c r="S20" s="47"/>
      <c r="T20" s="47"/>
      <c r="U20" s="48">
        <f t="shared" si="0"/>
        <v>0</v>
      </c>
      <c r="V20" s="49">
        <f t="shared" si="1"/>
        <v>98255</v>
      </c>
      <c r="W20" s="50"/>
      <c r="X20" s="50"/>
      <c r="Y20" s="50"/>
      <c r="Z20" s="50"/>
      <c r="AA20" s="50"/>
      <c r="AB20" s="50"/>
      <c r="AC20" s="50"/>
    </row>
    <row r="21" spans="1:29" s="37" customFormat="1">
      <c r="A21" s="40" t="s">
        <v>7</v>
      </c>
      <c r="B21" s="40" t="s">
        <v>64</v>
      </c>
      <c r="C21" s="41" t="s">
        <v>65</v>
      </c>
      <c r="D21" s="41">
        <v>2022</v>
      </c>
      <c r="E21" s="42" t="s">
        <v>56</v>
      </c>
      <c r="F21" s="43">
        <v>0</v>
      </c>
      <c r="G21" s="44">
        <v>0</v>
      </c>
      <c r="H21" s="44">
        <v>54545</v>
      </c>
      <c r="I21" s="44">
        <v>0</v>
      </c>
      <c r="J21" s="44">
        <v>0</v>
      </c>
      <c r="K21" s="45">
        <v>5454.5</v>
      </c>
      <c r="L21" s="46" t="s">
        <v>36</v>
      </c>
      <c r="M21" s="47"/>
      <c r="N21" s="47"/>
      <c r="O21" s="47"/>
      <c r="P21" s="47"/>
      <c r="Q21" s="47"/>
      <c r="R21" s="47"/>
      <c r="S21" s="47"/>
      <c r="T21" s="47"/>
      <c r="U21" s="48">
        <f t="shared" ref="U21:U26" si="2">SUM(M21:T21)</f>
        <v>0</v>
      </c>
      <c r="V21" s="49">
        <f t="shared" ref="V21:V26" si="3">SUM(F21:K21)</f>
        <v>59999.5</v>
      </c>
      <c r="W21" s="50"/>
      <c r="X21" s="50"/>
      <c r="Y21" s="50"/>
      <c r="Z21" s="50"/>
      <c r="AA21" s="50"/>
      <c r="AB21" s="50"/>
      <c r="AC21" s="50"/>
    </row>
    <row r="22" spans="1:29" s="37" customFormat="1">
      <c r="A22" s="40" t="s">
        <v>7</v>
      </c>
      <c r="B22" s="40" t="s">
        <v>66</v>
      </c>
      <c r="C22" s="41" t="s">
        <v>67</v>
      </c>
      <c r="D22" s="41">
        <v>2022</v>
      </c>
      <c r="E22" s="42" t="s">
        <v>21</v>
      </c>
      <c r="F22" s="43">
        <v>0</v>
      </c>
      <c r="G22" s="44">
        <v>0</v>
      </c>
      <c r="H22" s="44">
        <v>0</v>
      </c>
      <c r="I22" s="44">
        <v>0</v>
      </c>
      <c r="J22" s="44">
        <v>40000</v>
      </c>
      <c r="K22" s="45">
        <v>4000</v>
      </c>
      <c r="L22" s="46" t="s">
        <v>36</v>
      </c>
      <c r="M22" s="47"/>
      <c r="N22" s="47"/>
      <c r="O22" s="47"/>
      <c r="P22" s="47"/>
      <c r="Q22" s="47"/>
      <c r="R22" s="47"/>
      <c r="S22" s="47"/>
      <c r="T22" s="47"/>
      <c r="U22" s="48">
        <f t="shared" si="2"/>
        <v>0</v>
      </c>
      <c r="V22" s="49">
        <f t="shared" si="3"/>
        <v>44000</v>
      </c>
      <c r="W22" s="50"/>
      <c r="X22" s="50"/>
      <c r="Y22" s="50"/>
      <c r="Z22" s="50"/>
      <c r="AA22" s="50"/>
      <c r="AB22" s="50"/>
      <c r="AC22" s="50"/>
    </row>
    <row r="23" spans="1:29">
      <c r="A23" s="40" t="s">
        <v>7</v>
      </c>
      <c r="B23" s="40" t="s">
        <v>68</v>
      </c>
      <c r="C23" s="41" t="s">
        <v>69</v>
      </c>
      <c r="D23" s="41">
        <v>2022</v>
      </c>
      <c r="E23" s="42" t="s">
        <v>39</v>
      </c>
      <c r="F23" s="43">
        <v>0</v>
      </c>
      <c r="G23" s="44">
        <v>69984</v>
      </c>
      <c r="H23" s="44">
        <v>118800</v>
      </c>
      <c r="I23" s="44">
        <v>0</v>
      </c>
      <c r="J23" s="44">
        <v>4000</v>
      </c>
      <c r="K23" s="45">
        <v>18128</v>
      </c>
      <c r="L23" s="46" t="s">
        <v>70</v>
      </c>
      <c r="M23" s="47">
        <v>0</v>
      </c>
      <c r="N23" s="47">
        <v>0</v>
      </c>
      <c r="O23" s="47">
        <v>6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8">
        <f t="shared" si="2"/>
        <v>6</v>
      </c>
      <c r="V23" s="49">
        <f t="shared" si="3"/>
        <v>210912</v>
      </c>
      <c r="W23" s="50"/>
      <c r="X23" s="50"/>
      <c r="Y23" s="50"/>
      <c r="Z23" s="50"/>
      <c r="AA23" s="50"/>
      <c r="AB23" s="50"/>
      <c r="AC23" s="50"/>
    </row>
    <row r="24" spans="1:29">
      <c r="A24" s="19" t="s">
        <v>7</v>
      </c>
      <c r="B24" s="19" t="s">
        <v>71</v>
      </c>
      <c r="C24" s="20" t="s">
        <v>72</v>
      </c>
      <c r="D24" s="20">
        <v>2022</v>
      </c>
      <c r="E24" s="21" t="s">
        <v>39</v>
      </c>
      <c r="F24" s="22">
        <v>0</v>
      </c>
      <c r="G24" s="23">
        <v>104976</v>
      </c>
      <c r="H24" s="23">
        <v>57992</v>
      </c>
      <c r="I24" s="23">
        <v>0</v>
      </c>
      <c r="J24" s="23">
        <v>7000</v>
      </c>
      <c r="K24" s="24">
        <v>15960</v>
      </c>
      <c r="L24" s="25" t="s">
        <v>70</v>
      </c>
      <c r="M24" s="26">
        <v>0</v>
      </c>
      <c r="N24" s="26">
        <v>0</v>
      </c>
      <c r="O24" s="26">
        <v>9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7">
        <f t="shared" si="2"/>
        <v>9</v>
      </c>
      <c r="V24" s="28">
        <f t="shared" si="3"/>
        <v>185928</v>
      </c>
    </row>
    <row r="25" spans="1:29">
      <c r="A25" s="19" t="s">
        <v>7</v>
      </c>
      <c r="B25" s="19" t="s">
        <v>73</v>
      </c>
      <c r="C25" s="20" t="s">
        <v>74</v>
      </c>
      <c r="D25" s="20">
        <v>2022</v>
      </c>
      <c r="E25" s="21" t="s">
        <v>63</v>
      </c>
      <c r="F25" s="22">
        <v>68712</v>
      </c>
      <c r="G25" s="23">
        <v>104976</v>
      </c>
      <c r="H25" s="23">
        <v>127281</v>
      </c>
      <c r="I25" s="23">
        <v>89860</v>
      </c>
      <c r="J25" s="23">
        <v>6782</v>
      </c>
      <c r="K25" s="24">
        <v>27238</v>
      </c>
      <c r="L25" s="25" t="s">
        <v>70</v>
      </c>
      <c r="M25" s="26">
        <v>0</v>
      </c>
      <c r="N25" s="26">
        <v>0</v>
      </c>
      <c r="O25" s="26">
        <v>9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7">
        <f t="shared" si="2"/>
        <v>9</v>
      </c>
      <c r="V25" s="28">
        <f t="shared" si="3"/>
        <v>424849</v>
      </c>
    </row>
    <row r="26" spans="1:29">
      <c r="A26" s="19" t="s">
        <v>7</v>
      </c>
      <c r="B26" s="19" t="s">
        <v>75</v>
      </c>
      <c r="C26" s="20" t="s">
        <v>76</v>
      </c>
      <c r="D26" s="20">
        <v>2022</v>
      </c>
      <c r="E26" s="21" t="s">
        <v>39</v>
      </c>
      <c r="F26" s="22">
        <v>0</v>
      </c>
      <c r="G26" s="23">
        <v>46656</v>
      </c>
      <c r="H26" s="23">
        <v>8254</v>
      </c>
      <c r="I26" s="23">
        <v>0</v>
      </c>
      <c r="J26" s="23">
        <v>13678</v>
      </c>
      <c r="K26" s="24">
        <v>6398</v>
      </c>
      <c r="L26" s="25" t="s">
        <v>70</v>
      </c>
      <c r="M26" s="26">
        <v>0</v>
      </c>
      <c r="N26" s="26">
        <v>0</v>
      </c>
      <c r="O26" s="26">
        <v>4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7">
        <f t="shared" si="2"/>
        <v>4</v>
      </c>
      <c r="V26" s="28">
        <f t="shared" si="3"/>
        <v>74986</v>
      </c>
    </row>
    <row r="27" spans="1:29">
      <c r="A27" s="19"/>
      <c r="B27" s="19"/>
      <c r="C27" s="20"/>
      <c r="D27" s="20"/>
      <c r="E27" s="21"/>
      <c r="F27" s="22"/>
      <c r="G27" s="23"/>
      <c r="H27" s="23"/>
      <c r="I27" s="23"/>
      <c r="J27" s="23"/>
      <c r="K27" s="24"/>
      <c r="L27" s="25"/>
      <c r="M27" s="26"/>
      <c r="N27" s="26"/>
      <c r="O27" s="26"/>
      <c r="P27" s="26"/>
      <c r="Q27" s="26"/>
      <c r="R27" s="26"/>
      <c r="S27" s="26"/>
      <c r="T27" s="26"/>
      <c r="U27" s="27">
        <f t="shared" si="0"/>
        <v>0</v>
      </c>
      <c r="V27" s="28">
        <f t="shared" si="1"/>
        <v>0</v>
      </c>
    </row>
    <row r="28" spans="1:29">
      <c r="A28" s="19"/>
      <c r="B28" s="19"/>
      <c r="C28" s="20"/>
      <c r="D28" s="20"/>
      <c r="E28" s="21"/>
      <c r="F28" s="22"/>
      <c r="G28" s="23"/>
      <c r="H28" s="23"/>
      <c r="I28" s="23"/>
      <c r="J28" s="23"/>
      <c r="K28" s="24"/>
      <c r="L28" s="25"/>
      <c r="M28" s="26"/>
      <c r="N28" s="26"/>
      <c r="O28" s="26"/>
      <c r="P28" s="26"/>
      <c r="Q28" s="26"/>
      <c r="R28" s="26"/>
      <c r="S28" s="26"/>
      <c r="T28" s="26"/>
      <c r="U28" s="27">
        <f t="shared" si="0"/>
        <v>0</v>
      </c>
      <c r="V28" s="28">
        <f t="shared" si="1"/>
        <v>0</v>
      </c>
    </row>
    <row r="29" spans="1:29">
      <c r="A29" s="19"/>
      <c r="B29" s="19"/>
      <c r="C29" s="20"/>
      <c r="D29" s="20"/>
      <c r="E29" s="21"/>
      <c r="F29" s="22"/>
      <c r="G29" s="23"/>
      <c r="H29" s="23"/>
      <c r="I29" s="23"/>
      <c r="J29" s="23"/>
      <c r="K29" s="24"/>
      <c r="L29" s="25"/>
      <c r="M29" s="26"/>
      <c r="N29" s="26"/>
      <c r="O29" s="26"/>
      <c r="P29" s="26"/>
      <c r="Q29" s="26"/>
      <c r="R29" s="26"/>
      <c r="S29" s="26"/>
      <c r="T29" s="26"/>
      <c r="U29" s="27">
        <f t="shared" si="0"/>
        <v>0</v>
      </c>
      <c r="V29" s="28">
        <f t="shared" si="1"/>
        <v>0</v>
      </c>
    </row>
    <row r="30" spans="1:29">
      <c r="A30" s="19"/>
      <c r="B30" s="19"/>
      <c r="C30" s="20"/>
      <c r="D30" s="20"/>
      <c r="E30" s="21"/>
      <c r="F30" s="22"/>
      <c r="G30" s="23"/>
      <c r="H30" s="23"/>
      <c r="I30" s="23"/>
      <c r="J30" s="23"/>
      <c r="K30" s="24"/>
      <c r="L30" s="25"/>
      <c r="M30" s="26"/>
      <c r="N30" s="26"/>
      <c r="O30" s="26"/>
      <c r="P30" s="26"/>
      <c r="Q30" s="26"/>
      <c r="R30" s="26"/>
      <c r="S30" s="26"/>
      <c r="T30" s="26"/>
      <c r="U30" s="27">
        <f t="shared" si="0"/>
        <v>0</v>
      </c>
      <c r="V30" s="28">
        <f t="shared" si="1"/>
        <v>0</v>
      </c>
    </row>
    <row r="31" spans="1:29">
      <c r="A31" s="19"/>
      <c r="B31" s="19"/>
      <c r="C31" s="20"/>
      <c r="D31" s="20"/>
      <c r="E31" s="21"/>
      <c r="F31" s="22"/>
      <c r="G31" s="23"/>
      <c r="H31" s="23"/>
      <c r="I31" s="23"/>
      <c r="J31" s="23"/>
      <c r="K31" s="24"/>
      <c r="L31" s="25"/>
      <c r="M31" s="26"/>
      <c r="N31" s="26"/>
      <c r="O31" s="26"/>
      <c r="P31" s="26"/>
      <c r="Q31" s="26"/>
      <c r="R31" s="26"/>
      <c r="S31" s="26"/>
      <c r="T31" s="26"/>
      <c r="U31" s="27">
        <f t="shared" si="0"/>
        <v>0</v>
      </c>
      <c r="V31" s="28">
        <f t="shared" si="1"/>
        <v>0</v>
      </c>
    </row>
    <row r="32" spans="1:29">
      <c r="A32" s="19"/>
      <c r="B32" s="19"/>
      <c r="C32" s="20"/>
      <c r="D32" s="20"/>
      <c r="E32" s="21"/>
      <c r="F32" s="22"/>
      <c r="G32" s="23"/>
      <c r="H32" s="23"/>
      <c r="I32" s="23"/>
      <c r="J32" s="23"/>
      <c r="K32" s="24"/>
      <c r="L32" s="25"/>
      <c r="M32" s="26"/>
      <c r="N32" s="26"/>
      <c r="O32" s="26"/>
      <c r="P32" s="26"/>
      <c r="Q32" s="26"/>
      <c r="R32" s="26"/>
      <c r="S32" s="26"/>
      <c r="T32" s="26"/>
      <c r="U32" s="27">
        <f t="shared" si="0"/>
        <v>0</v>
      </c>
      <c r="V32" s="28">
        <f t="shared" si="1"/>
        <v>0</v>
      </c>
    </row>
    <row r="33" spans="1:22">
      <c r="A33" s="19"/>
      <c r="B33" s="19"/>
      <c r="C33" s="20"/>
      <c r="D33" s="20"/>
      <c r="E33" s="21"/>
      <c r="F33" s="22"/>
      <c r="G33" s="23"/>
      <c r="H33" s="23"/>
      <c r="I33" s="23"/>
      <c r="J33" s="23"/>
      <c r="K33" s="24"/>
      <c r="L33" s="25"/>
      <c r="M33" s="26"/>
      <c r="N33" s="26"/>
      <c r="O33" s="26"/>
      <c r="P33" s="26"/>
      <c r="Q33" s="26"/>
      <c r="R33" s="26"/>
      <c r="S33" s="26"/>
      <c r="T33" s="26"/>
      <c r="U33" s="27">
        <f t="shared" si="0"/>
        <v>0</v>
      </c>
      <c r="V33" s="28">
        <f t="shared" si="1"/>
        <v>0</v>
      </c>
    </row>
    <row r="34" spans="1:22">
      <c r="A34" s="19"/>
      <c r="B34" s="19"/>
      <c r="C34" s="20"/>
      <c r="D34" s="20"/>
      <c r="E34" s="21"/>
      <c r="F34" s="22"/>
      <c r="G34" s="23"/>
      <c r="H34" s="23"/>
      <c r="I34" s="23"/>
      <c r="J34" s="23"/>
      <c r="K34" s="24"/>
      <c r="L34" s="25"/>
      <c r="M34" s="26"/>
      <c r="N34" s="26"/>
      <c r="O34" s="26"/>
      <c r="P34" s="26"/>
      <c r="Q34" s="26"/>
      <c r="R34" s="26"/>
      <c r="S34" s="26"/>
      <c r="T34" s="26"/>
      <c r="U34" s="27">
        <f t="shared" si="0"/>
        <v>0</v>
      </c>
      <c r="V34" s="28">
        <f t="shared" si="1"/>
        <v>0</v>
      </c>
    </row>
    <row r="35" spans="1:22">
      <c r="A35" s="19"/>
      <c r="B35" s="19"/>
      <c r="C35" s="20"/>
      <c r="D35" s="20"/>
      <c r="E35" s="21"/>
      <c r="F35" s="22"/>
      <c r="G35" s="23"/>
      <c r="H35" s="23"/>
      <c r="I35" s="23"/>
      <c r="J35" s="23"/>
      <c r="K35" s="24"/>
      <c r="L35" s="25"/>
      <c r="M35" s="26"/>
      <c r="N35" s="26"/>
      <c r="O35" s="26"/>
      <c r="P35" s="26"/>
      <c r="Q35" s="26"/>
      <c r="R35" s="26"/>
      <c r="S35" s="26"/>
      <c r="T35" s="26"/>
      <c r="U35" s="27">
        <f t="shared" si="0"/>
        <v>0</v>
      </c>
      <c r="V35" s="28">
        <f t="shared" si="1"/>
        <v>0</v>
      </c>
    </row>
    <row r="36" spans="1:22">
      <c r="A36" s="19"/>
      <c r="B36" s="19"/>
      <c r="C36" s="20"/>
      <c r="D36" s="20"/>
      <c r="E36" s="21"/>
      <c r="F36" s="22"/>
      <c r="G36" s="23"/>
      <c r="H36" s="23"/>
      <c r="I36" s="23"/>
      <c r="J36" s="23"/>
      <c r="K36" s="24"/>
      <c r="L36" s="25"/>
      <c r="M36" s="26"/>
      <c r="N36" s="26"/>
      <c r="O36" s="26"/>
      <c r="P36" s="26"/>
      <c r="Q36" s="26"/>
      <c r="R36" s="26"/>
      <c r="S36" s="26"/>
      <c r="T36" s="26"/>
      <c r="U36" s="27">
        <f t="shared" si="0"/>
        <v>0</v>
      </c>
      <c r="V36" s="28">
        <f t="shared" si="1"/>
        <v>0</v>
      </c>
    </row>
  </sheetData>
  <autoFilter ref="A8:V8" xr:uid="{00000000-0009-0000-0000-000000000000}"/>
  <conditionalFormatting sqref="V9:V20 V27:V36">
    <cfRule type="cellIs" dxfId="6" priority="8" operator="lessThan">
      <formula>0</formula>
    </cfRule>
  </conditionalFormatting>
  <conditionalFormatting sqref="V9:V20 V27:V36">
    <cfRule type="expression" dxfId="5" priority="6">
      <formula>#REF!&lt;0</formula>
    </cfRule>
  </conditionalFormatting>
  <conditionalFormatting sqref="D9:D20 D27:D36">
    <cfRule type="expression" dxfId="4" priority="5">
      <formula>OR($D9&gt;2022,AND($D9&lt;2022,$D9&lt;&gt;""))</formula>
    </cfRule>
  </conditionalFormatting>
  <conditionalFormatting sqref="V21:V26">
    <cfRule type="cellIs" dxfId="3" priority="4" operator="lessThan">
      <formula>0</formula>
    </cfRule>
  </conditionalFormatting>
  <conditionalFormatting sqref="V21:V26">
    <cfRule type="expression" dxfId="2" priority="2">
      <formula>#REF!&lt;0</formula>
    </cfRule>
  </conditionalFormatting>
  <conditionalFormatting sqref="D21:D26">
    <cfRule type="expression" dxfId="1" priority="1">
      <formula>OR($D21&gt;2022,AND($D21&lt;2022,$D21&lt;&gt;""))</formula>
    </cfRule>
  </conditionalFormatting>
  <conditionalFormatting sqref="C9:C36">
    <cfRule type="expression" dxfId="0" priority="9">
      <formula>(#REF!&gt;1)</formula>
    </cfRule>
  </conditionalFormatting>
  <dataValidations count="3">
    <dataValidation type="list" allowBlank="1" showInputMessage="1" showErrorMessage="1" sqref="L9:L36" xr:uid="{00000000-0002-0000-0000-000000000000}">
      <formula1>"N/A, FMR, Actual Rent"</formula1>
    </dataValidation>
    <dataValidation type="list" allowBlank="1" showInputMessage="1" showErrorMessage="1" sqref="E9:E36" xr:uid="{00000000-0002-0000-0000-000001000000}">
      <formula1>"PH, TH, Joint TH &amp; PH-RRH, HMIS, SSO, TRA, PRA, SRA, S+C/SRO"</formula1>
    </dataValidation>
    <dataValidation allowBlank="1" showErrorMessage="1" sqref="A8:V8" xr:uid="{00000000-0002-0000-0000-000002000000}"/>
  </dataValidations>
  <pageMargins left="0.5" right="0.5" top="0.25" bottom="0.4" header="0.3" footer="0.15"/>
  <pageSetup scale="44" orientation="landscape" r:id="rId1"/>
  <headerFooter>
    <oddFooter>&amp;L&amp;L &amp;B&amp;F&amp;R&amp;R &amp;B5/20/2021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d1e42b-3b16-4c4c-980e-db513e605f0f">
      <UserInfo>
        <DisplayName>Brooke Murphy</DisplayName>
        <AccountId>18565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C0E4106B05AB4D96F170762C7FAB0E" ma:contentTypeVersion="12" ma:contentTypeDescription="Create a new document." ma:contentTypeScope="" ma:versionID="6d812c2b0698a5ae2e999e72e09fa841">
  <xsd:schema xmlns:xsd="http://www.w3.org/2001/XMLSchema" xmlns:xs="http://www.w3.org/2001/XMLSchema" xmlns:p="http://schemas.microsoft.com/office/2006/metadata/properties" xmlns:ns2="34601aee-bbde-49f2-ad42-bc13d499bb79" xmlns:ns3="2ed1e42b-3b16-4c4c-980e-db513e605f0f" targetNamespace="http://schemas.microsoft.com/office/2006/metadata/properties" ma:root="true" ma:fieldsID="4d7bd5eb458dae5e898da42a3a9c2aa4" ns2:_="" ns3:_="">
    <xsd:import namespace="34601aee-bbde-49f2-ad42-bc13d499bb79"/>
    <xsd:import namespace="2ed1e42b-3b16-4c4c-980e-db513e605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01aee-bbde-49f2-ad42-bc13d499b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1e42b-3b16-4c4c-980e-db513e605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B5FC44-5897-4675-B04E-1F613A3A97F3}"/>
</file>

<file path=customXml/itemProps2.xml><?xml version="1.0" encoding="utf-8"?>
<ds:datastoreItem xmlns:ds="http://schemas.openxmlformats.org/officeDocument/2006/customXml" ds:itemID="{6E1AA21D-15C9-4803-B560-DF10E5B2026A}"/>
</file>

<file path=customXml/itemProps3.xml><?xml version="1.0" encoding="utf-8"?>
<ds:datastoreItem xmlns:ds="http://schemas.openxmlformats.org/officeDocument/2006/customXml" ds:itemID="{E5C13236-7955-4992-9702-FD50F318F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Moore</dc:creator>
  <cp:keywords/>
  <dc:description/>
  <cp:lastModifiedBy>Keleigh Pereira</cp:lastModifiedBy>
  <cp:revision/>
  <dcterms:created xsi:type="dcterms:W3CDTF">2021-03-06T21:42:39Z</dcterms:created>
  <dcterms:modified xsi:type="dcterms:W3CDTF">2021-10-29T20:50:59Z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0x010100DEC0E4106B05AB4D96F170762C7FAB0E</vt:lpwstr>
  </property>
</Properties>
</file>